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DMYCLOUDEX4100\archiv-wd\ZMLUVY\ODBERATELIA AGENTURY\2020-21\"/>
    </mc:Choice>
  </mc:AlternateContent>
  <xr:revisionPtr revIDLastSave="0" documentId="13_ncr:1_{BBB20DE0-469A-4978-A593-3AB3D235DA41}" xr6:coauthVersionLast="45" xr6:coauthVersionMax="45" xr10:uidLastSave="{00000000-0000-0000-0000-000000000000}"/>
  <bookViews>
    <workbookView xWindow="-120" yWindow="-120" windowWidth="38640" windowHeight="21240" xr2:uid="{00000000-000D-0000-FFFF-FFFF00000000}"/>
  </bookViews>
  <sheets>
    <sheet name="ZOOZ" sheetId="1" r:id="rId1"/>
    <sheet name="TO" sheetId="2" state="hidden" r:id="rId2"/>
  </sheets>
  <definedNames>
    <definedName name="OLE_LINK7" localSheetId="0">ZOOZ!#REF!</definedName>
    <definedName name="ZOZNAM_TO">TO!$A$2:$A$44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23" i="1" l="1"/>
  <c r="K123" i="1"/>
  <c r="A42" i="1"/>
  <c r="AB5" i="1"/>
  <c r="N5" i="1"/>
  <c r="A5" i="1"/>
  <c r="AF43" i="1"/>
  <c r="U43" i="1"/>
  <c r="N43" i="1" l="1"/>
  <c r="Z27" i="1" l="1"/>
  <c r="Z28" i="1"/>
  <c r="Z29" i="1"/>
  <c r="Z30" i="1"/>
  <c r="Z31" i="1"/>
  <c r="Z32" i="1"/>
  <c r="Z33" i="1"/>
  <c r="Z26" i="1"/>
  <c r="Z34" i="1" l="1"/>
  <c r="AE30" i="1" s="1"/>
</calcChain>
</file>

<file path=xl/sharedStrings.xml><?xml version="1.0" encoding="utf-8"?>
<sst xmlns="http://schemas.openxmlformats.org/spreadsheetml/2006/main" count="455" uniqueCount="355">
  <si>
    <t>Touroperátor, adresa, kontakt</t>
  </si>
  <si>
    <t>Poistenie</t>
  </si>
  <si>
    <t>Gulet, TUI Deutschland GmbH, Karl-Wiechert-Allee 23, 306 25  Hannover, Nemecko</t>
  </si>
  <si>
    <t>TUI Deutschland GmbH, Karl-Wiechert-Allee 23, 306 25  Hannover, Nemecko</t>
  </si>
  <si>
    <t>Wolters / TUI, TUI Deutschland GmbH, Karl-Wiechert-Allee 23, 306 25  Hannover, Nemecko</t>
  </si>
  <si>
    <t>5 vor Flug GmbH, Landsbergerstr. 88, 803 39  Mníchov, Nemecko</t>
  </si>
  <si>
    <t>Zmluva č.</t>
  </si>
  <si>
    <t>ADAC, DERTOUR GmbH, Emil von Behring Straße 6, 604 24  Franfurt am Main, Nemecko</t>
  </si>
  <si>
    <t>DERTOUR GmbH, Emil von Behring Straße 6, 604 24  Franfurt am Main, Nemecko</t>
  </si>
  <si>
    <t>1.050.430</t>
  </si>
  <si>
    <t>Airtours, TUI Deutschland GmbH, Karl-Wiechert-Allee 23, 306 25  Hannover, Nemecko</t>
  </si>
  <si>
    <t>35555.1</t>
  </si>
  <si>
    <t>FTI Touristik GmbH, Landsberger Straße 88, 803 39  Mníchov, Nemecko</t>
  </si>
  <si>
    <t>BigXtra Touristik GmbH, Landsbergerstr. 88, 803 39  Mníchov, Nemecko</t>
  </si>
  <si>
    <t>Alltours flugreisen GmbH, Dreischeibenhaus 1, 402 11  Düsseldorf, Nemecko</t>
  </si>
  <si>
    <t>Bye.bye GmbH, Dreischeibenhaus 1, 402 11  Düsseldorf, Nemecko</t>
  </si>
  <si>
    <t xml:space="preserve">Zurich Insurance plc, Niederlassung für Deutschland, Solmsstrasse 27-37, 60252 Frankfurt, Nemecko </t>
  </si>
  <si>
    <t>2.008.159</t>
  </si>
  <si>
    <t>ITT GmbH, Oststraße 115, 402 10  Düsseldorf, Tel: +49 (0)211 / 38 690 0</t>
  </si>
  <si>
    <t>LMX Touristik GmbH, Walter-Kohn-Straße 4d, 04356  Leipzig, Nemecko</t>
  </si>
  <si>
    <t>704.005.277.431</t>
  </si>
  <si>
    <t>SCHAUINSLAND REISEN GmbH, Stresemannstr. 80, 470 51  Duisburg, Nemecko</t>
  </si>
  <si>
    <t>vtours GmbH, Weißenburger Str. 30, Aschaffenburg, 63739, Nemecko</t>
  </si>
  <si>
    <t>ATTIKA REISEN GmbH &amp; Co. KG, Sonnenstrasse 3, 803 31  Mníchov, Nemecko</t>
  </si>
  <si>
    <t>Zurich Insurance plc., Niederlassung für Deutschland, Solmsstraße 27-37, 604 86  Frankfurt</t>
  </si>
  <si>
    <t>701.015.276.230</t>
  </si>
  <si>
    <t>ECCO-Reisen GmbH, Heuerstr. 6, 30519 Hannover, Nemecko, Tel: +49 511 - 450 811-11</t>
  </si>
  <si>
    <t xml:space="preserve">R+V Versicherung AG, Raiffeisenplatz 1, Wiesbaden, 65189, Nemecko </t>
  </si>
  <si>
    <t>FOX-TOURS Reisen GmbH, Andréestraße 27, 56578 Rengsdorf, Nemecko</t>
  </si>
  <si>
    <t>GRUBER - reisen Veranstalter GmbH, Puchstraße 176, 080 55 Graz, Rakúsko</t>
  </si>
  <si>
    <t>Phoenix Reisen GmbH, Pfälzer Strasse 14, 531 11  Bonn, Nemecko</t>
  </si>
  <si>
    <t>Ameropa-Reisen GmbH, Hewlett-Packard-Straße 4, 61352 Bad Homburg, Nemecko</t>
  </si>
  <si>
    <t>Obchodný zástupca:</t>
  </si>
  <si>
    <t>Zástupca:</t>
  </si>
  <si>
    <t>IČO:</t>
  </si>
  <si>
    <t>DIČ:</t>
  </si>
  <si>
    <t>IČDPH:</t>
  </si>
  <si>
    <t>Telefón:</t>
  </si>
  <si>
    <t>Email:</t>
  </si>
  <si>
    <t>Meno a priezvisko</t>
  </si>
  <si>
    <t>Adresa (ulica, obec, PSČ)</t>
  </si>
  <si>
    <t>Termín od:</t>
  </si>
  <si>
    <t>do:</t>
  </si>
  <si>
    <t>Typ izby:</t>
  </si>
  <si>
    <t>Doprava:</t>
  </si>
  <si>
    <t>Názov služby</t>
  </si>
  <si>
    <t>Christophorus Reiseveranstaltungs GmbH, Eckartau 2, 6290  Mayrhofen, Rakúsko</t>
  </si>
  <si>
    <t>ETI Slovensko, spol. s r.o., Michalská 9 (4. poschodie), 811 01  Bratislava</t>
  </si>
  <si>
    <t>STAHL REISEN, spol. s r.o., Ul. 29. augusta 9, 036 01  Martin, IČO: 36370444, IČ DPH: SK 2020118529</t>
  </si>
  <si>
    <t>Kód ubytovania:</t>
  </si>
  <si>
    <t>Záloha</t>
  </si>
  <si>
    <t>Dátum úhrady</t>
  </si>
  <si>
    <t>Dátum narodenia</t>
  </si>
  <si>
    <t>2. Záloha</t>
  </si>
  <si>
    <t>FIT Reisen GmbH, Ferdinand-Happ-Str. 28, D-60314 Frankfurt nad Mohanom</t>
  </si>
  <si>
    <t>Meiers Weltreisen, DERTOUR GmbH, Emil von Behring Straße 6, 604 24  Franfurt am Main, DE</t>
  </si>
  <si>
    <t>Jahn Reisen, REWE Austria Touristik GmbH, IZ-NÖ-Süd, Str. 3, Obj. 16, A-2355 Wr. Neudorf</t>
  </si>
  <si>
    <t>Tu prosím vyplňte svoje údaje vrátane adresy + ostatné údaje o riadok nižšie</t>
  </si>
  <si>
    <t>Rezervačné číslo:</t>
  </si>
  <si>
    <t>JT Touristik - Lidl Digital International GmbH, Stiftsbergstraße 1, 74172 Neckarsulm</t>
  </si>
  <si>
    <t>704.005.126.794</t>
  </si>
  <si>
    <t>tropo GmbH, Mockebergstrasse 27, 200 95  Hamburg</t>
  </si>
  <si>
    <t>FOR YOU TRAVEL GmbH, Arena Str. 1, 404 74  Dusseldorf</t>
  </si>
  <si>
    <t>ANEX Tour GmbH, Gladbecker Strasse 1-3, 404 72  Dusseldorf</t>
  </si>
  <si>
    <t>010/90/519514133</t>
  </si>
  <si>
    <t>704.005.193.114</t>
  </si>
  <si>
    <t>1.049.939</t>
  </si>
  <si>
    <t>TRAVELIX, DER Touristik Deutschland GmbH, Humboldtstrasse 140-144, 51149 Köln, Nemecko</t>
  </si>
  <si>
    <t>ITS Reisen, DER Touristik Deutschland GmbH, Humboldtstrasse 140-144, 51149 Köln, Nemecko</t>
  </si>
  <si>
    <t>Airways Travel GmbH, Mannheimer-Str. 73, 603 27, Frankfurt, Nemecko</t>
  </si>
  <si>
    <t>Jumbo Touristik, Verkehrsburo-Ruefa Reisen GmbH, Lassallestr. 3, 1020 Vienna, Rakúsko</t>
  </si>
  <si>
    <t>TUI Poland Sp. Z o, ul. Domaniewska 41, Budynek Saturn, 02-672 Warszawa</t>
  </si>
  <si>
    <t>Zmluva o zájazde</t>
  </si>
  <si>
    <t>uzatvorená podľa § 16 a súv. zák. č. 170/2018 Z. z. o zájazdoch, spojených službách cestovného ruchu, niektorých podmienkach podnikania v cestovnom ruchu a o zmene a doplnení niektorých zákonov</t>
  </si>
  <si>
    <t>Predmetom zmluvy je záväzok cestovnej kancelárie obstarať pre cestujúceho zájazd:</t>
  </si>
  <si>
    <t>a tomu zodpovedajúci záväzok cestujúceho zaplatiť cestovnej kancelárii dohodnutú cenu.</t>
  </si>
  <si>
    <t>Počet</t>
  </si>
  <si>
    <t>Cestujúci:</t>
  </si>
  <si>
    <t>Číslo pasu</t>
  </si>
  <si>
    <t>Štát:</t>
  </si>
  <si>
    <t>Oblasť:</t>
  </si>
  <si>
    <t>Strava:</t>
  </si>
  <si>
    <t>Odlet z:</t>
  </si>
  <si>
    <t>Dní/nocí:</t>
  </si>
  <si>
    <t>Cena/osoba</t>
  </si>
  <si>
    <t>Cena spolu</t>
  </si>
  <si>
    <t>Zostatok</t>
  </si>
  <si>
    <t>Celková cena zájazdu</t>
  </si>
  <si>
    <r>
      <t xml:space="preserve">Požiadavky cestujúceho </t>
    </r>
    <r>
      <rPr>
        <sz val="10"/>
        <color theme="1"/>
        <rFont val="Calibri Light"/>
        <family val="2"/>
        <charset val="238"/>
        <scheme val="major"/>
      </rPr>
      <t>(predstavujú osobitné požiadavky cestujúceho, s ktorými cestovná kancelária súhlasila):</t>
    </r>
  </si>
  <si>
    <r>
      <t xml:space="preserve">Poznámka </t>
    </r>
    <r>
      <rPr>
        <sz val="10"/>
        <color theme="1"/>
        <rFont val="Calibri Light"/>
        <family val="2"/>
        <charset val="238"/>
        <scheme val="major"/>
      </rPr>
      <t>(predstavuje špecifickú požiadavku cestujúceho, ktorú cestovná kancelária negarantuje):</t>
    </r>
  </si>
  <si>
    <t>Miesto a dátum:</t>
  </si>
  <si>
    <t>Podpis:</t>
  </si>
  <si>
    <t>Cestujúci</t>
  </si>
  <si>
    <t>Obchodný zástupca</t>
  </si>
  <si>
    <t>Email</t>
  </si>
  <si>
    <t>Telefón</t>
  </si>
  <si>
    <t>www</t>
  </si>
  <si>
    <t>https://www.5vorflug.de/</t>
  </si>
  <si>
    <t>https://www.anextour.de/</t>
  </si>
  <si>
    <t>https://www.bentour.de/</t>
  </si>
  <si>
    <t>https://www.byebye.de/</t>
  </si>
  <si>
    <t>https://www.adacreisen.de/</t>
  </si>
  <si>
    <t>https://www.airtours.de/</t>
  </si>
  <si>
    <t>https://www.airwaystravel.de/</t>
  </si>
  <si>
    <t>https://www.aldiana.com/de-de</t>
  </si>
  <si>
    <t>https://www.alltours.de/</t>
  </si>
  <si>
    <t>https://www.ameropa.de/</t>
  </si>
  <si>
    <t>https://www.attika.de/</t>
  </si>
  <si>
    <t>http://bigxtra.de/home.html</t>
  </si>
  <si>
    <t>https://www.destravelers.de/</t>
  </si>
  <si>
    <t>https://www.dertour.de/</t>
  </si>
  <si>
    <t>https://dtatouristik.at/</t>
  </si>
  <si>
    <t>https://www.ecco-reisen.de/</t>
  </si>
  <si>
    <t>https://www.eti.sk/</t>
  </si>
  <si>
    <t>https://www.ferien-touristik.de/</t>
  </si>
  <si>
    <t>https://www.fitreisen.de/</t>
  </si>
  <si>
    <t>http://www.foryoutravel.de/</t>
  </si>
  <si>
    <t>https://www.foxtours.de/</t>
  </si>
  <si>
    <t>https://www.fti.de/</t>
  </si>
  <si>
    <t>https://www.gruberreisen.at/</t>
  </si>
  <si>
    <t>https://www.gulet.at/</t>
  </si>
  <si>
    <t>https://www.christophorus.at/</t>
  </si>
  <si>
    <t>https://itt.de/</t>
  </si>
  <si>
    <t>https://www.jt.de/</t>
  </si>
  <si>
    <t>http://www.jumbo.at/</t>
  </si>
  <si>
    <t>https://www.lmx.de/</t>
  </si>
  <si>
    <t>https://www.meiers-weltreisen.de/</t>
  </si>
  <si>
    <t>https://www.olimar.de</t>
  </si>
  <si>
    <t>https://www.schauinsland-reisen.de</t>
  </si>
  <si>
    <t>https://www.tropo.de</t>
  </si>
  <si>
    <t>https://www.tui.com/de/</t>
  </si>
  <si>
    <t>https://www.tui.pl</t>
  </si>
  <si>
    <t>https://www.vtours.com/de/</t>
  </si>
  <si>
    <t>https://www.tui-wolters.de</t>
  </si>
  <si>
    <t>kontakt@5vorflug.de</t>
  </si>
  <si>
    <t>+49 89 710454111</t>
  </si>
  <si>
    <t>adac@nrh.adac.de</t>
  </si>
  <si>
    <t>+49 221 472747</t>
  </si>
  <si>
    <t>serviceteam@airtours.de</t>
  </si>
  <si>
    <t>+49 511 5678619</t>
  </si>
  <si>
    <t>info@airwaystravel.de</t>
  </si>
  <si>
    <t xml:space="preserve">+49 69 2429040 </t>
  </si>
  <si>
    <t>aldiana@gfr-center.de</t>
  </si>
  <si>
    <t>+49 234 961035204</t>
  </si>
  <si>
    <t>urlaubsberater@alltours.de</t>
  </si>
  <si>
    <t>+49 211 54274444</t>
  </si>
  <si>
    <t>info@ameropa.de</t>
  </si>
  <si>
    <t>+49 6172 1090</t>
  </si>
  <si>
    <t>mail@anextour.de</t>
  </si>
  <si>
    <t>+49 211 7817740</t>
  </si>
  <si>
    <t>attika@attika.de</t>
  </si>
  <si>
    <t>+49 89 54555100</t>
  </si>
  <si>
    <t>service@bigxtra.de</t>
  </si>
  <si>
    <t>+49 89 7104514 62</t>
  </si>
  <si>
    <t>urlaub@byebye.de</t>
  </si>
  <si>
    <t>+49 211 54270</t>
  </si>
  <si>
    <t>kundenservice@destravelers.de</t>
  </si>
  <si>
    <t>+49 30 120531280</t>
  </si>
  <si>
    <t>service@dertour.de</t>
  </si>
  <si>
    <t xml:space="preserve">+49 69 958800 </t>
  </si>
  <si>
    <t>info@dtatouristik.at</t>
  </si>
  <si>
    <t>+43 1 3479550</t>
  </si>
  <si>
    <t>service@ecco-reisen.de</t>
  </si>
  <si>
    <t>+49 511 450 81111</t>
  </si>
  <si>
    <t>service@ferien-touristik.de</t>
  </si>
  <si>
    <t>+49 211 68771185</t>
  </si>
  <si>
    <t>info@foryoutravel.de</t>
  </si>
  <si>
    <t>+49 211 93888440</t>
  </si>
  <si>
    <t>foxtours@foxtours.de</t>
  </si>
  <si>
    <t>+49 2634 9626062</t>
  </si>
  <si>
    <t>info@fti.de</t>
  </si>
  <si>
    <t>+49 89 25251090</t>
  </si>
  <si>
    <t>office@gruberreisen.at</t>
  </si>
  <si>
    <t>+43 316 70894600</t>
  </si>
  <si>
    <t>info@tui.at</t>
  </si>
  <si>
    <t>+43 50 884500</t>
  </si>
  <si>
    <t xml:space="preserve">office@christophorus.at </t>
  </si>
  <si>
    <t>+43 5285 6060</t>
  </si>
  <si>
    <t>info@fitreisen.de</t>
  </si>
  <si>
    <t>+49 69 4058850</t>
  </si>
  <si>
    <t>service@its.de</t>
  </si>
  <si>
    <t>+49 2203 42800</t>
  </si>
  <si>
    <t>+43 1 58099</t>
  </si>
  <si>
    <t>info@itt.de</t>
  </si>
  <si>
    <t>+49 211 386900</t>
  </si>
  <si>
    <t>service@jt.de</t>
  </si>
  <si>
    <t>+49 30 8877870</t>
  </si>
  <si>
    <t>office@jumbo.at</t>
  </si>
  <si>
    <t>+43 1 588000</t>
  </si>
  <si>
    <t>service@meiers-weltreisen.de</t>
  </si>
  <si>
    <t>+49 69 9588-00</t>
  </si>
  <si>
    <t>info@olimar.com</t>
  </si>
  <si>
    <t>+49 221 205900</t>
  </si>
  <si>
    <t>info@PhoenixReisen.com</t>
  </si>
  <si>
    <t>+49 228 92600</t>
  </si>
  <si>
    <t>slr@schauinsland-reisen.de</t>
  </si>
  <si>
    <t>+49 203 994050</t>
  </si>
  <si>
    <t>tui@tui.pl</t>
  </si>
  <si>
    <t>online@travelix.de</t>
  </si>
  <si>
    <t>+49 2203 420</t>
  </si>
  <si>
    <t>tropo.de@gfr-center.de</t>
  </si>
  <si>
    <t>+49 89 708092125</t>
  </si>
  <si>
    <t>info@tui.info</t>
  </si>
  <si>
    <t>+49 511 5678600</t>
  </si>
  <si>
    <t>+48 22 2550402</t>
  </si>
  <si>
    <t>+49 6021 86211785</t>
  </si>
  <si>
    <t>info@wolters.tui.de</t>
  </si>
  <si>
    <t>+49 421 89990</t>
  </si>
  <si>
    <t>info@lmx-reiseservice.de</t>
  </si>
  <si>
    <t>info@eti-slovensko.sk</t>
  </si>
  <si>
    <t>+421 2 32 11 11 32</t>
  </si>
  <si>
    <t>Lufthansa Holidays&amp;HLX GmbH, Augustusplatz 8, 76530 Baden-Baden, nemecko</t>
  </si>
  <si>
    <t>sales.lhh@hlx.com</t>
  </si>
  <si>
    <t>+49 7221 9690 498</t>
  </si>
  <si>
    <t>https://www.hlx.com/de-de</t>
  </si>
  <si>
    <t>Billa Reisen, REWE Austria Touristik GmbH, IZ-NÖ-Süd, Str. 3, Obj. 16, A-2355 Wr. Neudorf</t>
  </si>
  <si>
    <t>Doplatok celej sumy je potrebné uhradiť najneskôr do 46 dní pred nástupom na zájazd, ak pri objednávaní nie je uvedené inak.</t>
  </si>
  <si>
    <t>Cestovná kancelária - organizátor:</t>
  </si>
  <si>
    <t>Kontakt na klienta:</t>
  </si>
  <si>
    <t>napríklad miesto pobytu, spôsob dopravy, základné znaky ubytovacieho zariadenia,</t>
  </si>
  <si>
    <t>Základné práva podľa zákona č. 170/2018 Z. z.:</t>
  </si>
  <si>
    <t xml:space="preserve">— cestujúci dostane všetky podstatné informácie o zájazde pred uzavretím zmluvy o zájazde v zmysle § 14 zákona č. 170/2018 Z.z., </t>
  </si>
  <si>
    <t>— cestovná kancelária nesie zodpovednosť za riadne poskytnutie všetkých služieb cestovného ruchu zahrnutých v zmluve o zájazde,</t>
  </si>
  <si>
    <t xml:space="preserve">— cestujúci dostane telefónne číslo pre núdzové situácie alebo údaje o kontaktnom mieste, prostredníctvom ktorých sa môžu spojiť s cestovnou kanceláriou alebo  </t>
  </si>
  <si>
    <t>cestovnou agentúrou, prostredníctvom ktorej si zájazd zakúpil,</t>
  </si>
  <si>
    <t>— cestujúci je oprávnený postúpiť zmluvu o zájazde inej osobe v primeranej lehote a s ďalšími primeranými nákladmi,</t>
  </si>
  <si>
    <t xml:space="preserve">a v žiadnom prípade nie neskôr ako 20 dní pred začatím zájazdu. Ak zvýšenie ceny zájazdu presiahne 8 % ceny zájazdu, cestujúci je oprávnený od zmluvy o zájazde   </t>
  </si>
  <si>
    <t>odstúpiť. Ak si cestovná kancelária vyhradí právo na zvýšenie ceny zájazdu, cestujúci má nárok na zníženie ceny zájazdu, ak sa znížili príslušné náklady.</t>
  </si>
  <si>
    <t xml:space="preserve">— cena zájazdu sa môže zvýšiť, len ak sa zvýšia osobitné náklady (napríklad zmena cien pohonných látok) a ak je to výslovne stanovené v zmluve o zájazde, </t>
  </si>
  <si>
    <t xml:space="preserve">— cestujúci je oprávnený od zmluvy o zájazde odstúpiť bez zaplatenia odstupného a dostať úplnú refundáciu všetkých platieb, ak sa podstatným spôsobom zmení </t>
  </si>
  <si>
    <t>niektorý zo základných znakov služieb cestovného ruchu okrem ceny zájazdu. Ak cestovná kancelária zruší zájazd pred začatím zájazdu, cestujúci je v zmysle</t>
  </si>
  <si>
    <t xml:space="preserve">zákona č. 170/2018 Z. z. oprávnený na vrátenie zaplatenej ceny zájazdu a prípadnú náhradu škody. </t>
  </si>
  <si>
    <t xml:space="preserve">— cestujúci je oprávnený odstúpiť od zmluvy o zájazde pred začatím zájazdu bez zaplatenia odstupného, ak v cieľovom mieste alebo v jeho bezprostrednej </t>
  </si>
  <si>
    <t>blízkosti nastanú neodvrátiteľné a mimoriadne okolnosti, ktoré významne ovplyvnia poskytovanie zájazdu alebo prepravu cestujúcich do cieľového miesta,</t>
  </si>
  <si>
    <t xml:space="preserve">— cestujúci je oprávnený okrem toho kedykoľvek pred začatím zájazdu odstúpiť od zmluvy o zájazde za primerané a odôvodnené odstupné, </t>
  </si>
  <si>
    <t xml:space="preserve">— ak po začatí zájazdu nie je možné niektoré podstatné prvky služieb cestovného ruchu poskytnúť v súlade so zmluvou o zájazde, je cestovná kancelária </t>
  </si>
  <si>
    <t>povinná cestujúcemu ponúknuť vhodné náhradné riešenie bez dodatočných nákladov. Cestujúci je oprávnený odstúpiť od zmluvy o zájazde bez zaplatenia</t>
  </si>
  <si>
    <t>odstupného v prípade, ak služby cestovného ruchu nie sú poskytnuté v súlade so zmluvou o zájazde, táto je porušená podstatným spôsobom a cestovná</t>
  </si>
  <si>
    <t>kancelária nevykoná nápravné kroky v zmysle zákona č. 170/2018 Z. z.</t>
  </si>
  <si>
    <t>neboli poskytnuté alebo neboli poskytnuté riadne,</t>
  </si>
  <si>
    <t xml:space="preserve">— cestovná kancelária je povinná poskytnúť pomoc, ak sa cestujúci ocitne v ťažkostiach, </t>
  </si>
  <si>
    <t xml:space="preserve">— ak sa cestovná kancelária dostane do úpadku, platby cestujúceho budú refundované, </t>
  </si>
  <si>
    <t xml:space="preserve">— ak sa cestovná kancelária dostane do úpadku po začatí poskytovania zájazdu a ak zájazd zahŕňa prepravu, zabezpečená je repatriácia cestujúceho, </t>
  </si>
  <si>
    <t>— cestovná kancelária uzatvorila zmluvu zabezpečujúcu ochranu pre prípad úpadku s poskytovateľom ochrany pre prípade úpadku</t>
  </si>
  <si>
    <t xml:space="preserve">— cestujúci sa môže obrátiť na poskytovateľa ochrany pre prípad úpadku, ak sú služby cestovného ruchu odmietnuté z dôvodu úpadku cestovnej kancelárie. </t>
  </si>
  <si>
    <t>https://www.slov-lex.sk/pravne-predpisy/SK/ZZ/2018/170/20200721</t>
  </si>
  <si>
    <t xml:space="preserve">[obchodné meno, identifikačné číslo organizácie, sídlo, telefónne číslo a adresa elektronickej pošty]- viď. vyššie, (ďalej len "poskytovateľ ochrany pre prípad úpadku") </t>
  </si>
  <si>
    <t>Webová adresa zákona č. 170/2018 Z. z.:</t>
  </si>
  <si>
    <t>Email poisťovne</t>
  </si>
  <si>
    <t>Telefón poisťovne</t>
  </si>
  <si>
    <t>+49-69-767255124</t>
  </si>
  <si>
    <t>Swiss Re International SE, Niederlassung Deutschland, Arabellastraße 30, 81925 Mníchov, Nemecko</t>
  </si>
  <si>
    <t>+49-89-4166 1500</t>
  </si>
  <si>
    <t>Deutscher Reisepreis-Sicherungsverein VVaG, Rosenheimer Straße 116, 816 69  Mníchov, Nemecko</t>
  </si>
  <si>
    <t>Deutscher Reisepreis-Sicherungsverein VVaG, Postfach 80, 81604 Mníchov, Nemecko</t>
  </si>
  <si>
    <t>Zürich Insurance plc., Cover - Direct Versicherungsmakler und Werbeagentur GmbH, Fasangartengasse 14/8, 1130 Viedeň</t>
  </si>
  <si>
    <t>+43 1 969 08</t>
  </si>
  <si>
    <t>Union poisťovňa, a.s., Bajkalská 29/A, 813 60  Bratislava, Slovenská republika</t>
  </si>
  <si>
    <t>+421-850-111211</t>
  </si>
  <si>
    <t>R+V Versicherung AG, Raiffeisenplatz 1, Wiesbaden, 65189, Nemecko</t>
  </si>
  <si>
    <t>+49 611 533 5859</t>
  </si>
  <si>
    <t>+49-89-416611580</t>
  </si>
  <si>
    <t>zmluva bez čísla</t>
  </si>
  <si>
    <t>Zurich Insurance plc, Niederlassung für Deutschland, Solmsstrasse 27-37, 60252 Frankfurt, Nemecko</t>
  </si>
  <si>
    <t>Europäische Reiseversicherung AG, Rosenheimer Straße 116, 81669 Mníchov</t>
  </si>
  <si>
    <t>+49-89-41661580</t>
  </si>
  <si>
    <t>+49-69-767255180</t>
  </si>
  <si>
    <t>drs@erv.de</t>
  </si>
  <si>
    <t>service@zurich.de</t>
  </si>
  <si>
    <t>ruv@ruv.de</t>
  </si>
  <si>
    <t>union@union.sk</t>
  </si>
  <si>
    <t>contact@reiseversicherung.de</t>
  </si>
  <si>
    <t>service@tourvers.de</t>
  </si>
  <si>
    <t>swissre@swissre.com</t>
  </si>
  <si>
    <t>R+V Allgemeine Versicherung AG, Raiffeisenplatz 1, 65189 Wiesbaden, Nemecko</t>
  </si>
  <si>
    <t>Jahn Reisen, DER Touristik Deutschland GmbH, Humboldtstrasse 140-144, 51149 Köln, Nemecko</t>
  </si>
  <si>
    <t>reservierung.koeln@dertouristik.com</t>
  </si>
  <si>
    <t>+49 2203 42-0</t>
  </si>
  <si>
    <t>info@jahnreisen.co.at</t>
  </si>
  <si>
    <t>www.jahn-reisen.at</t>
  </si>
  <si>
    <t>+43 1-58955</t>
  </si>
  <si>
    <t>Raiffeisen Bank International RBI, Am Stadtpark 9, 1030 Viedeň, Rakúsko</t>
  </si>
  <si>
    <t>GA3119-04143</t>
  </si>
  <si>
    <t>info@europaeische.at</t>
  </si>
  <si>
    <t>+43 1 317 2500</t>
  </si>
  <si>
    <t>info@billareisen.at</t>
  </si>
  <si>
    <t>https://www.billareisen.at/</t>
  </si>
  <si>
    <t>FERIEN Touristik GmbH, Emanuel-Leutze-Str. 8, 40549 Düsseldorf, Nemecko</t>
  </si>
  <si>
    <t>Swiss Re International SE, Niederlassung Deutschland, Arabellastr. 30, 819 25 Mníchov, Nemecko</t>
  </si>
  <si>
    <t>+49 69 767 255180</t>
  </si>
  <si>
    <t>R+V Versicherung AG, Raiffeisenplatz 1, 65189 Wiesbaden, Nemecko</t>
  </si>
  <si>
    <t>+49 800 533 1112</t>
  </si>
  <si>
    <t>Aldiana GmbH, Hahnstrasse 70, 60528 Frankfurt, Nemecko</t>
  </si>
  <si>
    <t>1201537-1</t>
  </si>
  <si>
    <t>SuretyTravel_DE@swissre.com</t>
  </si>
  <si>
    <t>tourVERS Touristik-Versicherungs-Service GmbH, Borsteler Chaussee 51, 22453 Hamburg, Nemecko</t>
  </si>
  <si>
    <t>+49 69 71150</t>
  </si>
  <si>
    <t>704.005.722.729</t>
  </si>
  <si>
    <t>BENTOUR REISEN GmbH, Schubertstrasse 22, D-72649 Wolfschlugen, Nemecko</t>
  </si>
  <si>
    <t>1207224-1/2</t>
  </si>
  <si>
    <t>info@bentour.de</t>
  </si>
  <si>
    <t>+49 70227896060</t>
  </si>
  <si>
    <t>D.E.S. Travelers GmbH, Neue Kantstraße 27, D-14057 Berlin, Nemecko</t>
  </si>
  <si>
    <t>dta Touristik GmbH, Mariahilfer Straße 77-79 A/2/T.1, A-1060, Viedeň, Rakúsko</t>
  </si>
  <si>
    <t>11-64036</t>
  </si>
  <si>
    <t>PRV-1820015</t>
  </si>
  <si>
    <t>kundengeldabsicherung.at@hdi.global</t>
  </si>
  <si>
    <t>+43 1 361 907744</t>
  </si>
  <si>
    <t>TVA-Tourismusversicherungsagentur GmbH, Baumannstraße 9, 1030 Viedeň, Rakúsko</t>
  </si>
  <si>
    <t>PRV-1820007</t>
  </si>
  <si>
    <t>HDI Global SE, HDI-Platz 1, 30659 Hannover, Nemecko</t>
  </si>
  <si>
    <t>ferien@hdi.global</t>
  </si>
  <si>
    <t>+49 303204245</t>
  </si>
  <si>
    <t>Erste Group Bank AG, Am Belvedere 1, A-1100 Wien, Rakúsko</t>
  </si>
  <si>
    <t>contact@erstegroup.com</t>
  </si>
  <si>
    <t>+43 5 0100 - 10100</t>
  </si>
  <si>
    <t>LMX International, Lastminute Express S.L.U., Calle el drago, CC HLS, Local 13, ES-38670 Miraverde</t>
  </si>
  <si>
    <t>1200375-1</t>
  </si>
  <si>
    <t>reservierung@lmx-international.com</t>
  </si>
  <si>
    <t>+49 3419098740</t>
  </si>
  <si>
    <t>DE.travelclaims@AIG.com</t>
  </si>
  <si>
    <t>+43 1 205 807 600</t>
  </si>
  <si>
    <t>AIG Europe S.A. (Ireland Branch), 30 North Wall Quay, Dublin 1, Írsko</t>
  </si>
  <si>
    <t>AVB-LH 2019</t>
  </si>
  <si>
    <t>OLIMAR Reisen, lth - link to hotel AG, Bürglistrasse 8, CH-8002 Zürich, Švajčiarsko</t>
  </si>
  <si>
    <t>+49 40 244 2880</t>
  </si>
  <si>
    <t>Zurich Insurance plc Niederlassung für Deutschland, Platz der Einheit 2, 60327 Frankfurt, Nemecko</t>
  </si>
  <si>
    <t>704.004.234.127</t>
  </si>
  <si>
    <t>vtours international AG, Sägereistrasse 20, CH-8152 Glattbrugg, Švajčiarsko</t>
  </si>
  <si>
    <t>service@vtours-international.com</t>
  </si>
  <si>
    <t>service@vtours.de</t>
  </si>
  <si>
    <t>+49602186211915</t>
  </si>
  <si>
    <t>www.vtours-international.com</t>
  </si>
  <si>
    <t>insolvenz@hansemerkur.de</t>
  </si>
  <si>
    <t>+49 40 53 799 360</t>
  </si>
  <si>
    <t>HanseMerkur Reiseversicherung AG, Siegfried-Wedells-Platz 1, 20354 Hamburg, Nemecko</t>
  </si>
  <si>
    <t>Názov ubytovacieho zariadenia:</t>
  </si>
  <si>
    <t>VOĽBA PRÁVA, ADRESÁT, SÚDNA PRÍSLUŠNOSŤ</t>
  </si>
  <si>
    <t xml:space="preserve">V zmluvnom vzťahu medzi cestujúcim a cestovnou kanceláriou - organizátorom sa uplatňujú výlučne právne predpisy platné v štáte sídla cestovnej kancelárie - organizátora. To platí aj pre celkový právny vzťah. Nároky týkajúce sa uskutočnenia zájazdu v rozpore so Zmluvou o zájazde si musí cestujúci uplatniť písomne, formou trvanlivého nosiča voči cestovnej kancelárii - organizátorovi. Mimosúdne uplatnenie nárokov je možné podať aj u sprostredkujúceho obchodného zástupcu u ktorého bol zájazd zakúpený, ten obratom postúpi uplatnenie nárokov cestovnej kancelárii - organizátorovi zájazdu. Spolupracovníci poskytovateľov služieb, miestny zástupca/ delegát,  ako aj posádka a pozemný personál leteckej spoločnosti, či sprostredkovateľ,  nie sú splnomocnení na prijímanie hlásenia o uplatňovaní nároku. Rovnako nie sú oprávnení uznávať nároky v mene cestovnej kancelárie - organizátora zájazdu. Cestujúci môže žalovať cestovnú kanceláriu - organizátora iba v jeho sídle. Pre žaloby voči cestujúcim, prípadne zmluvným partnerom zmluvy o zájazde, obchodníkom, právnickým osobám alebo osobám, ktoré majú svoje bydlisko, sídlo či obvyklý pobyt v zahraničí alebo ich bydlisko, sídlo či obvyklý pobyt nie je v momente žaloby známe, je dohodnutá súdna príslušnosť cestovnej kancelárie - organizátora zájazdu. </t>
  </si>
  <si>
    <t>FORMULÁR ŠTANDARDNÝCH INFORMÁCIÍ PRE ZMLUVY O ZÁJAZDE</t>
  </si>
  <si>
    <t xml:space="preserve">Kombinácia ponúkaných služieb cestovného ruchu predstavuje zájazd podľa zákona č. 170/2018 Z.z. o zájazdoch, spojených službách cestovného ruchu, niektorých podmienkach podnikania v cestovnom ruchu a o zmene a doplnení niektorých zákonov (ďalej len "zákon č. 170/2018 Z.z.") Vzťahujú sa preto na Vás všetky práva vyplývajúce zo zákona č. 170/2018 Z.z., ktoré sa vzťahujú na zájazdy. </t>
  </si>
  <si>
    <t>— cestujúci má v zmysle zákona č. 170/2018 Z.z. právo na zníženie ceny zájazdu alebo na náhradu škody, alebo na oba tieto nároky, ak služby cestovného ruchu</t>
  </si>
  <si>
    <t>https://www.jahnreisen.de</t>
  </si>
  <si>
    <t>https://www.travelix.de</t>
  </si>
  <si>
    <t>https://www.phoenixreisen.com</t>
  </si>
  <si>
    <t>https://www.its.de</t>
  </si>
  <si>
    <r>
      <t xml:space="preserve">Cestovná kancelária - organizátor, resp. obchodný zástupca informovala a odporúča cestujúcemu uzavretie komplexného cestovného poistenia, ktoré rieši aj prípadné krytie nákladov spojených s odstúpením od zmluvy o zájazde, alebo iných nákladov, ktoré môžu vzniknúť cestujúcemu najmä v prípade nehody, ochorenia alebo smrti. V prípade neuzavretia cestovného poistenia cestujúci berie na vedomie, že v prípade škodovej udalosti, alebo pri nenastúpení na cestu si nemôže nárokovať náhradu škody a ani žiadne iné nároky z titulu poistenia. </t>
    </r>
    <r>
      <rPr>
        <b/>
        <sz val="9"/>
        <color theme="1"/>
        <rFont val="Calibri Light"/>
        <family val="2"/>
        <charset val="238"/>
        <scheme val="major"/>
      </rPr>
      <t>Cestujúci akceptovaním zmluvy o zájazde (ďalej len "zmluva") vyhlasuje a potvrdzuje, že bol pred akceptovaním zmluvy oboznámený s formulárom štandardných informácií pre zmluvy o zájazde, s katalógom, resp. s inou písomnou ponukou zájazdov, ktoré obsahovali špecifikáciu zákonných podmienok zájazdu, vrátane informácií nachádzajúcich sa na webovom sídle cestovnej kancelárie - organizátora (viď. v halvičke tejto zmluvy). Cestujúci akceptovaním zmluvy tiež potvrdzuje, že bol oboznámený so Všeobecnými obchodnými podmienkami cestovnej kancelárie - organizátora a tieto Všeobecné obchodné podmienky akceptuje a súhlasí s nimi, to všetko aj v mene a na účet všetkých ostatných cestujúcich.</t>
    </r>
    <r>
      <rPr>
        <sz val="9"/>
        <color theme="1"/>
        <rFont val="Calibri Light"/>
        <family val="2"/>
        <charset val="238"/>
        <scheme val="major"/>
      </rPr>
      <t xml:space="preserve"> Cestujúci akceptovaním zmluvy súhlasí so spracúvaním všetkých osobných údajov všetkých osôb, ktoré sú cestujúcimi v súlade so zákonom č. 18/2018 Z.z. o ochrane osobných údajov v znení neskorších predpisov a v súlade s Nariadením Európskeho parlamentu a Rady EÚ č. 2016/679 o ochrane fyzických osôb pri spracúvaní osobných údajov a o voľnom pohybe takýchto údajov, v informačnom systéme cestovnej kancelárie, ktoré poskytol prostredníctvom tejto zmluvy. Cestujúci súčasne vyhlasuje, že je splnomocnený ostatnými osobami, ktoré sú cestujúcimi, ktorých osobné údaje sú uvedené v tejto zmluve, na uvedenie ich osobných údajov do tejto zmluvy a na udelenie ich súhlasu na ich použitie na účel spracovania a na dobu potrebnú na poskytnutie zájazdu a realizácie súvisiacich práv a povinností. Účelom spracovania je zabezpečenie poskytnutia služieb tvoriacich zájazd. Osobné údaje budú poskytnuté tretím stranám za účelom plnenia služieb dohodnutých v tejto zmluve a to aj cezhranične. Cestujúci akceptovaním zmluvy vyjadruje súhlas so spracovaním osobných údajov obsiahnutých v tejto zmluve o zájazde s cestovnou kanceláriou  a to na marketingové účely, vrátane vytvárania personalizovaných ponúk s využitím cookies, google analytics, prípadne iných nástrojov. Tento súhlas trvá 10 rokov od okamihu poskytnutia poslednej služby, alebo tovaru a je ho možné kedykoľvek odvolať doručením oznámenia cestovnej kancelárii. Uvedený súhlas je daný aj za všetky ostatné osoby, ktoré sú cestujúcimi. 
</t>
    </r>
  </si>
  <si>
    <t>Poistenie pre prípad úpadku podľa zákona č. 170/2018 Z.z.</t>
  </si>
  <si>
    <t>Číslo zmluvy, mail a telefón poisťovne:</t>
  </si>
  <si>
    <t>Cestujúci sú v priamom zmluvnom vzťahu so zahraničnou cestovnou kanceláriou, ktorá je organizátorom zájazdu. Cestujúci prehlasujú, že sú si vedomí a súhlasia,že všetky zmluvné podmienky sa riadia právnym poriadkom platným v štáte sídla zahraničnej cestovnej kancelárie - organizátora zájazdu. Znalosť nemeckého jazyka zároveň cestujúcim umožňuje pochopiť podmienky ich právneho vzťahu so zahraničnou cestovnou kanceláriou - organizátorom zájazdu. Služby budú poskytnuté v nemeckom jazyku. Zástupca a obchodný zástupca vystupujú v tomto zmluvnom vzťahu len ako sprostredkovateľ - cestovná agentúra v zmysle § 5 ods. 5 pís. d) zákona č. 170/2018 Z.z. o zájazdoch, spojených službách cestovného ruchu. Zahraničná cestovná kancelária - organizátor pri posudzovaní bezpečnosti destinácie sleduje odporúčania Ministerstva zahraničných vecí Nemecka, Rakúska alebo Švajčiarska, t.j. príslušného ministerstva podľa krajiny svojho sídla v termíne konania zájazdu.</t>
  </si>
  <si>
    <t xml:space="preserve">Cestujúci prehlasuje, že bol riadne poučený o svojich právach súvisiacich s ochranou osobných údajov ako dotknutej osoby, tak ako sú tieto upravené na stránke: </t>
  </si>
  <si>
    <r>
      <t xml:space="preserve">www. </t>
    </r>
    <r>
      <rPr>
        <b/>
        <sz val="9"/>
        <color rgb="FFFF0000"/>
        <rFont val="Calibri Light"/>
        <family val="2"/>
        <charset val="238"/>
        <scheme val="major"/>
      </rPr>
      <t>TU DOPLŇTE WWW VAŠEJ AGENTÚRY</t>
    </r>
    <r>
      <rPr>
        <sz val="9"/>
        <color theme="1"/>
        <rFont val="Calibri Light"/>
        <family val="2"/>
        <charset val="238"/>
        <scheme val="major"/>
      </rPr>
      <t xml:space="preserve">.sk, ako aj v osobitom dokumente upravujúcom ochranu osobných údajov a o uvedenom bude informovať všetkých </t>
    </r>
  </si>
  <si>
    <t>cestujúcich. Neoddeliteľnou súčasťou zmluvy o zájazde sú Všeobecné obchodné  podmienky cestovnej kancelárie, informácie zverejnené na webovom sídle cestovnej kancelárie - organizátora /viď v hlavičke tejto  zmluvy/, príslušný katalóg s cenníkom, ďalšie  informačné materiály a formulár štandardných informácií pre zmluvy o zájazde, s ktorými sa cestujúci oboznámil pre uzavretím tejto zmluvy. V prípade, že niektorá otázka je riešená vo viacerých dokumentoch menovaných v predchádzajúcej vete odlišným spôsobom, platí priorita v poradí ako sú dokumenty vymenované v predchádzajúcej vete s absolútnou prednosťou tohto dokumentu zmluvy o zájazde. Subjekt prostredníctvom ktorého sa cestujúci môže rýchlo kontaktovať s cestovnou kanceláriou - organizátorom a účinne s ňou komunikovať, žiadať o pomoc v ťažkostiach alebo reklamovať zájazd, ak porušenie zmluvy o zájazde zistí počas poskytovania zájazdu, je cestovná kancelária - organizátor /viď v hlavičke tejto zmluvy/.
Cestujúcemu budú oznámené údaje aj ďalšej osoby u ktorej môže postupovať spôsobom podľa predchádzajúcej vety. Medzi cestujúcimi sa nenachádza osoba, ktorá by bola maloletým bez sprievodu rodiča, alebo inej oprávnenej osoby, prípadne iná osoba vyžadujúca špeciálnu starostlivosť. Kombinácia ponúkaných cestovných služieb predstavuje balík služieb v zmysle smernice (EÚ) 2015/2302. Vzťahujú sa preto na Vás všetky práva EÚ, ktoré sa vzťahujú na balíky služieb. Cestovná kancelária - organizátor  bude plne zodpovedný za riadne poskytnutie balíka služieb ako celku. Okrem toho, cestovná kancelária - organizátor  je v súlade so zákonom chránený, pokiaľ ide o refundáciu vašich platieb a v prípade, ak je v balíku služieb zahrnutá preprava, pokiaľ ide o zabezpečenie Vašej repatriácie, pre prípad, že sa dostane do platobnej neschopnosti.</t>
  </si>
  <si>
    <t>TU DOPLNIŤ</t>
  </si>
  <si>
    <t>ZOZ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</si>
</sst>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9" x14ac:knownFonts="1">
    <font>
      <sz val="11"/>
      <color theme="1"/>
      <name val="Calibri"/>
      <family val="2"/>
      <charset val="238"/>
      <scheme val="minor"/>
    </font>
    <font>
      <u/>
      <sz val="11"/>
      <color theme="10"/>
      <name val="Calibri"/>
      <family val="2"/>
      <charset val="238"/>
      <scheme val="minor"/>
    </font>
    <font>
      <sz val="9"/>
      <color theme="1"/>
      <name val="Calibri Light"/>
      <family val="2"/>
      <charset val="238"/>
    </font>
    <font>
      <b/>
      <sz val="14"/>
      <color theme="1"/>
      <name val="Calibri Light"/>
      <family val="2"/>
      <charset val="238"/>
      <scheme val="major"/>
    </font>
    <font>
      <sz val="11"/>
      <color theme="1"/>
      <name val="Calibri Light"/>
      <family val="2"/>
      <charset val="238"/>
      <scheme val="major"/>
    </font>
    <font>
      <b/>
      <sz val="11"/>
      <color theme="1"/>
      <name val="Calibri Light"/>
      <family val="2"/>
      <charset val="238"/>
      <scheme val="major"/>
    </font>
    <font>
      <sz val="10"/>
      <color theme="1"/>
      <name val="Calibri Light"/>
      <family val="2"/>
      <charset val="238"/>
      <scheme val="major"/>
    </font>
    <font>
      <u/>
      <sz val="10"/>
      <color theme="10"/>
      <name val="Calibri Light"/>
      <family val="2"/>
      <charset val="238"/>
      <scheme val="major"/>
    </font>
    <font>
      <b/>
      <sz val="10"/>
      <color theme="1"/>
      <name val="Calibri Light"/>
      <family val="2"/>
      <charset val="238"/>
      <scheme val="major"/>
    </font>
    <font>
      <sz val="9"/>
      <color theme="1"/>
      <name val="Calibri Light"/>
      <family val="2"/>
      <charset val="238"/>
      <scheme val="major"/>
    </font>
    <font>
      <b/>
      <sz val="9"/>
      <color theme="1"/>
      <name val="Calibri Light"/>
      <family val="2"/>
      <charset val="238"/>
      <scheme val="major"/>
    </font>
    <font>
      <sz val="11"/>
      <color rgb="FF333333"/>
      <name val="Calibri"/>
      <family val="2"/>
      <charset val="238"/>
      <scheme val="minor"/>
    </font>
    <font>
      <b/>
      <sz val="9"/>
      <name val="Calibri Light"/>
      <family val="2"/>
      <charset val="238"/>
      <scheme val="major"/>
    </font>
    <font>
      <sz val="11"/>
      <color rgb="FF000000"/>
      <name val="Calibri"/>
      <family val="2"/>
      <charset val="238"/>
      <scheme val="minor"/>
    </font>
    <font>
      <u/>
      <sz val="11"/>
      <color rgb="FF0000FF"/>
      <name val="Calibri"/>
      <family val="2"/>
      <charset val="238"/>
      <scheme val="minor"/>
    </font>
    <font>
      <sz val="11"/>
      <color rgb="FF444444"/>
      <name val="Calibri"/>
      <family val="2"/>
      <charset val="238"/>
      <scheme val="minor"/>
    </font>
    <font>
      <b/>
      <sz val="11"/>
      <color theme="1"/>
      <name val="Calibri"/>
      <family val="2"/>
      <charset val="238"/>
      <scheme val="minor"/>
    </font>
    <font>
      <b/>
      <u/>
      <sz val="9"/>
      <color theme="1"/>
      <name val="Calibri Light"/>
      <family val="2"/>
      <charset val="238"/>
    </font>
    <font>
      <b/>
      <sz val="9"/>
      <color rgb="FFFF0000"/>
      <name val="Calibri Light"/>
      <family val="2"/>
      <charset val="238"/>
      <scheme val="maj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43">
    <xf numFmtId="0" fontId="0" fillId="0" borderId="0" xfId="0"/>
    <xf numFmtId="0" fontId="0" fillId="0" borderId="0" xfId="0" applyFill="1" applyBorder="1"/>
    <xf numFmtId="0" fontId="0" fillId="0" borderId="0" xfId="0" applyBorder="1"/>
    <xf numFmtId="0" fontId="0" fillId="0" borderId="0" xfId="0" applyAlignment="1">
      <alignment horizontal="left"/>
    </xf>
    <xf numFmtId="0" fontId="4" fillId="0" borderId="0" xfId="0" applyFont="1"/>
    <xf numFmtId="0" fontId="4" fillId="0" borderId="9" xfId="0" applyFont="1" applyBorder="1"/>
    <xf numFmtId="0" fontId="5" fillId="0" borderId="8" xfId="0" applyFont="1" applyBorder="1"/>
    <xf numFmtId="0" fontId="4" fillId="0" borderId="2" xfId="0" applyFont="1" applyBorder="1"/>
    <xf numFmtId="0" fontId="4" fillId="0" borderId="3" xfId="0" applyFont="1" applyBorder="1"/>
    <xf numFmtId="0" fontId="4" fillId="0" borderId="13" xfId="0" applyFont="1" applyBorder="1"/>
    <xf numFmtId="0" fontId="9" fillId="0" borderId="0" xfId="0" applyFont="1" applyAlignment="1">
      <alignment vertical="center"/>
    </xf>
    <xf numFmtId="0" fontId="4" fillId="0" borderId="0" xfId="0" applyFont="1" applyAlignment="1"/>
    <xf numFmtId="0" fontId="6" fillId="0" borderId="7" xfId="0" applyFont="1" applyBorder="1" applyAlignment="1">
      <alignment vertical="top"/>
    </xf>
    <xf numFmtId="0" fontId="6" fillId="0" borderId="2" xfId="0" applyFont="1" applyBorder="1" applyAlignment="1">
      <alignment vertical="top"/>
    </xf>
    <xf numFmtId="0" fontId="6" fillId="0" borderId="9" xfId="0" applyFont="1" applyBorder="1" applyAlignment="1">
      <alignment vertical="top"/>
    </xf>
    <xf numFmtId="0" fontId="2" fillId="0" borderId="6" xfId="0" applyFont="1" applyBorder="1" applyAlignment="1">
      <alignment horizontal="left" vertical="center"/>
    </xf>
    <xf numFmtId="0" fontId="6" fillId="0" borderId="0" xfId="0" applyFont="1" applyBorder="1" applyAlignment="1">
      <alignment vertical="top"/>
    </xf>
    <xf numFmtId="0" fontId="1" fillId="0" borderId="6" xfId="1" applyBorder="1" applyAlignment="1">
      <alignment horizontal="left" vertical="center"/>
    </xf>
    <xf numFmtId="0" fontId="6" fillId="0" borderId="6" xfId="0" applyFont="1" applyBorder="1" applyAlignment="1">
      <alignment vertical="top"/>
    </xf>
    <xf numFmtId="0" fontId="6" fillId="0" borderId="8" xfId="0" applyFont="1" applyBorder="1" applyAlignment="1">
      <alignment vertical="top"/>
    </xf>
    <xf numFmtId="0" fontId="0" fillId="0" borderId="0" xfId="0" applyBorder="1" applyAlignment="1"/>
    <xf numFmtId="49" fontId="0" fillId="0" borderId="0" xfId="0" applyNumberFormat="1" applyBorder="1" applyAlignment="1"/>
    <xf numFmtId="0" fontId="0" fillId="0" borderId="0" xfId="0" applyFill="1" applyBorder="1" applyAlignment="1"/>
    <xf numFmtId="49" fontId="0" fillId="0" borderId="0" xfId="0" applyNumberFormat="1" applyFill="1" applyBorder="1" applyAlignment="1"/>
    <xf numFmtId="49" fontId="0" fillId="0" borderId="0" xfId="0" applyNumberFormat="1"/>
    <xf numFmtId="0" fontId="1" fillId="0" borderId="0" xfId="1" applyFill="1" applyBorder="1" applyAlignment="1"/>
    <xf numFmtId="0" fontId="5" fillId="0" borderId="0" xfId="0" applyFont="1"/>
    <xf numFmtId="0" fontId="2" fillId="0" borderId="6" xfId="0" applyFont="1" applyBorder="1" applyAlignment="1">
      <alignment horizontal="left" vertical="center"/>
    </xf>
    <xf numFmtId="49" fontId="2" fillId="0" borderId="6" xfId="0" applyNumberFormat="1" applyFont="1" applyBorder="1" applyAlignment="1">
      <alignment horizontal="left" vertical="center"/>
    </xf>
    <xf numFmtId="49" fontId="12" fillId="0" borderId="6" xfId="1" applyNumberFormat="1" applyFont="1" applyBorder="1" applyAlignment="1">
      <alignment horizontal="left" vertical="center"/>
    </xf>
    <xf numFmtId="0" fontId="0" fillId="0" borderId="0" xfId="0" applyBorder="1" applyAlignment="1">
      <alignment horizontal="left"/>
    </xf>
    <xf numFmtId="49" fontId="0" fillId="0" borderId="0" xfId="0" applyNumberFormat="1" applyBorder="1"/>
    <xf numFmtId="0" fontId="1" fillId="0" borderId="0" xfId="1" applyBorder="1"/>
    <xf numFmtId="0" fontId="11" fillId="0" borderId="0" xfId="0" applyFont="1" applyBorder="1"/>
    <xf numFmtId="0" fontId="1" fillId="0" borderId="0" xfId="1" applyFill="1" applyBorder="1"/>
    <xf numFmtId="3" fontId="0" fillId="0" borderId="0" xfId="0" applyNumberFormat="1" applyBorder="1" applyAlignment="1">
      <alignment horizontal="left"/>
    </xf>
    <xf numFmtId="0" fontId="13" fillId="0" borderId="0" xfId="0" applyFont="1"/>
    <xf numFmtId="0" fontId="14" fillId="0" borderId="0" xfId="0" applyFont="1"/>
    <xf numFmtId="0" fontId="15" fillId="0" borderId="0" xfId="0" applyFont="1"/>
    <xf numFmtId="0" fontId="1" fillId="0" borderId="0" xfId="1" applyBorder="1" applyAlignment="1"/>
    <xf numFmtId="49" fontId="15" fillId="0" borderId="0" xfId="0" applyNumberFormat="1" applyFont="1"/>
    <xf numFmtId="0" fontId="13" fillId="0" borderId="0" xfId="0" applyFont="1" applyFill="1" applyBorder="1"/>
    <xf numFmtId="0" fontId="13" fillId="0" borderId="0" xfId="0" applyFont="1" applyBorder="1"/>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16" fillId="0" borderId="0" xfId="0" applyFont="1" applyBorder="1"/>
    <xf numFmtId="0" fontId="16" fillId="0" borderId="0" xfId="0" applyFont="1" applyBorder="1" applyAlignment="1">
      <alignment horizontal="left"/>
    </xf>
    <xf numFmtId="49" fontId="16" fillId="0" borderId="0" xfId="0" applyNumberFormat="1" applyFont="1" applyBorder="1"/>
    <xf numFmtId="0" fontId="16" fillId="0" borderId="0" xfId="0" applyFont="1"/>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2" xfId="0" applyFont="1" applyBorder="1" applyAlignment="1">
      <alignment horizontal="left" vertical="center" wrapText="1"/>
    </xf>
    <xf numFmtId="0" fontId="9" fillId="0" borderId="9" xfId="0" applyFont="1" applyBorder="1" applyAlignment="1">
      <alignment horizontal="left" vertical="center" wrapText="1"/>
    </xf>
    <xf numFmtId="0" fontId="3" fillId="3" borderId="4"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4" xfId="0" applyFont="1" applyFill="1" applyBorder="1" applyAlignment="1">
      <alignment horizontal="left"/>
    </xf>
    <xf numFmtId="0" fontId="3" fillId="3" borderId="16" xfId="0" applyFont="1" applyFill="1" applyBorder="1" applyAlignment="1">
      <alignment horizontal="left"/>
    </xf>
    <xf numFmtId="0" fontId="3" fillId="3" borderId="15" xfId="0" applyFont="1" applyFill="1" applyBorder="1" applyAlignment="1">
      <alignment horizontal="left"/>
    </xf>
    <xf numFmtId="49" fontId="3" fillId="4" borderId="18" xfId="0" applyNumberFormat="1" applyFont="1" applyFill="1" applyBorder="1" applyAlignment="1" applyProtection="1">
      <alignment horizontal="left" vertical="center"/>
      <protection locked="0"/>
    </xf>
    <xf numFmtId="49" fontId="3" fillId="4" borderId="17" xfId="0" applyNumberFormat="1" applyFont="1" applyFill="1" applyBorder="1" applyAlignment="1" applyProtection="1">
      <alignment horizontal="left" vertical="center"/>
      <protection locked="0"/>
    </xf>
    <xf numFmtId="49" fontId="3" fillId="4" borderId="19" xfId="0" applyNumberFormat="1" applyFont="1" applyFill="1" applyBorder="1" applyAlignment="1" applyProtection="1">
      <alignment horizontal="left" vertical="center"/>
      <protection locked="0"/>
    </xf>
    <xf numFmtId="49" fontId="3" fillId="4" borderId="20" xfId="0" applyNumberFormat="1" applyFont="1" applyFill="1" applyBorder="1" applyAlignment="1" applyProtection="1">
      <alignment horizontal="left" vertical="center"/>
      <protection locked="0"/>
    </xf>
    <xf numFmtId="49" fontId="3" fillId="4" borderId="21" xfId="0" applyNumberFormat="1" applyFont="1" applyFill="1" applyBorder="1" applyAlignment="1" applyProtection="1">
      <alignment horizontal="left" vertical="center"/>
      <protection locked="0"/>
    </xf>
    <xf numFmtId="49" fontId="3" fillId="4" borderId="22" xfId="0" applyNumberFormat="1" applyFont="1" applyFill="1" applyBorder="1" applyAlignment="1" applyProtection="1">
      <alignment horizontal="left" vertical="center"/>
      <protection locked="0"/>
    </xf>
    <xf numFmtId="49" fontId="8" fillId="2" borderId="8" xfId="0" applyNumberFormat="1" applyFont="1" applyFill="1" applyBorder="1" applyAlignment="1" applyProtection="1">
      <alignment horizontal="left"/>
    </xf>
    <xf numFmtId="49" fontId="8" fillId="2" borderId="2" xfId="0" applyNumberFormat="1" applyFont="1" applyFill="1" applyBorder="1" applyAlignment="1" applyProtection="1">
      <alignment horizontal="left"/>
    </xf>
    <xf numFmtId="49" fontId="8" fillId="2" borderId="9" xfId="0" applyNumberFormat="1" applyFont="1" applyFill="1" applyBorder="1" applyAlignment="1" applyProtection="1">
      <alignment horizontal="left"/>
    </xf>
    <xf numFmtId="49" fontId="6" fillId="0" borderId="8" xfId="0" applyNumberFormat="1" applyFont="1" applyFill="1" applyBorder="1" applyAlignment="1" applyProtection="1">
      <alignment horizontal="left"/>
      <protection locked="0"/>
    </xf>
    <xf numFmtId="49" fontId="6" fillId="0" borderId="2" xfId="0" applyNumberFormat="1" applyFont="1" applyFill="1" applyBorder="1" applyAlignment="1" applyProtection="1">
      <alignment horizontal="left"/>
      <protection locked="0"/>
    </xf>
    <xf numFmtId="49" fontId="6" fillId="0" borderId="9" xfId="0" applyNumberFormat="1" applyFont="1" applyFill="1" applyBorder="1" applyAlignment="1" applyProtection="1">
      <alignment horizontal="left"/>
      <protection locked="0"/>
    </xf>
    <xf numFmtId="49" fontId="6" fillId="0" borderId="3" xfId="0" applyNumberFormat="1" applyFont="1" applyBorder="1" applyAlignment="1" applyProtection="1">
      <alignment horizontal="left"/>
      <protection locked="0"/>
    </xf>
    <xf numFmtId="0" fontId="3" fillId="3" borderId="4" xfId="0" applyFont="1" applyFill="1" applyBorder="1" applyAlignment="1">
      <alignment horizontal="left"/>
    </xf>
    <xf numFmtId="0" fontId="3" fillId="3" borderId="1" xfId="0" applyFont="1" applyFill="1" applyBorder="1" applyAlignment="1">
      <alignment horizontal="left"/>
    </xf>
    <xf numFmtId="0" fontId="3" fillId="3" borderId="5" xfId="0" applyFont="1" applyFill="1" applyBorder="1" applyAlignment="1">
      <alignment horizontal="left"/>
    </xf>
    <xf numFmtId="0" fontId="9" fillId="3" borderId="6"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2" xfId="0" applyFont="1" applyFill="1" applyBorder="1" applyAlignment="1">
      <alignment horizontal="left" vertical="center" wrapText="1"/>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8" fillId="2" borderId="10" xfId="0" applyFont="1" applyFill="1" applyBorder="1" applyAlignment="1">
      <alignment horizontal="left"/>
    </xf>
    <xf numFmtId="0" fontId="5" fillId="2" borderId="11" xfId="0" applyFont="1" applyFill="1" applyBorder="1" applyAlignment="1">
      <alignment horizontal="left"/>
    </xf>
    <xf numFmtId="0" fontId="5" fillId="2" borderId="12" xfId="0" applyFont="1" applyFill="1" applyBorder="1" applyAlignment="1">
      <alignment horizontal="left"/>
    </xf>
    <xf numFmtId="0" fontId="8" fillId="2" borderId="11" xfId="0" applyFont="1" applyFill="1" applyBorder="1" applyAlignment="1">
      <alignment horizontal="left"/>
    </xf>
    <xf numFmtId="0" fontId="8" fillId="2" borderId="12" xfId="0" applyFont="1" applyFill="1" applyBorder="1" applyAlignment="1">
      <alignment horizontal="left"/>
    </xf>
    <xf numFmtId="49" fontId="6" fillId="0" borderId="10" xfId="0" applyNumberFormat="1" applyFont="1" applyFill="1" applyBorder="1" applyAlignment="1" applyProtection="1">
      <alignment horizontal="left"/>
      <protection locked="0"/>
    </xf>
    <xf numFmtId="49" fontId="6" fillId="0" borderId="11" xfId="0" applyNumberFormat="1" applyFont="1" applyFill="1" applyBorder="1" applyAlignment="1" applyProtection="1">
      <alignment horizontal="left"/>
      <protection locked="0"/>
    </xf>
    <xf numFmtId="49" fontId="6" fillId="0" borderId="12" xfId="0" applyNumberFormat="1" applyFont="1" applyFill="1" applyBorder="1" applyAlignment="1" applyProtection="1">
      <alignment horizontal="left"/>
      <protection locked="0"/>
    </xf>
    <xf numFmtId="49" fontId="6" fillId="0" borderId="4" xfId="0" applyNumberFormat="1"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left" vertical="center" wrapText="1"/>
      <protection locked="0"/>
    </xf>
    <xf numFmtId="49" fontId="6" fillId="0" borderId="5" xfId="0" applyNumberFormat="1" applyFont="1" applyFill="1" applyBorder="1" applyAlignment="1" applyProtection="1">
      <alignment horizontal="left" vertical="center" wrapText="1"/>
      <protection locked="0"/>
    </xf>
    <xf numFmtId="49" fontId="6" fillId="0" borderId="8" xfId="0" applyNumberFormat="1" applyFont="1" applyFill="1" applyBorder="1" applyAlignment="1" applyProtection="1">
      <alignment horizontal="left" vertical="center" wrapText="1"/>
      <protection locked="0"/>
    </xf>
    <xf numFmtId="49" fontId="6" fillId="0" borderId="2" xfId="0" applyNumberFormat="1" applyFont="1" applyFill="1" applyBorder="1" applyAlignment="1" applyProtection="1">
      <alignment horizontal="left" vertical="center" wrapText="1"/>
      <protection locked="0"/>
    </xf>
    <xf numFmtId="49" fontId="6" fillId="0" borderId="9" xfId="0" applyNumberFormat="1" applyFont="1" applyFill="1" applyBorder="1" applyAlignment="1" applyProtection="1">
      <alignment horizontal="left" vertical="center" wrapText="1"/>
      <protection locked="0"/>
    </xf>
    <xf numFmtId="164" fontId="6" fillId="0" borderId="3" xfId="0" applyNumberFormat="1" applyFont="1" applyBorder="1" applyAlignment="1" applyProtection="1">
      <alignment horizontal="right"/>
      <protection locked="0"/>
    </xf>
    <xf numFmtId="164" fontId="6" fillId="0" borderId="3" xfId="0" applyNumberFormat="1" applyFont="1" applyBorder="1" applyAlignment="1">
      <alignment horizontal="right"/>
    </xf>
    <xf numFmtId="49" fontId="6" fillId="0" borderId="14" xfId="0" applyNumberFormat="1" applyFont="1" applyBorder="1" applyAlignment="1" applyProtection="1">
      <alignment horizontal="left"/>
      <protection locked="0"/>
    </xf>
    <xf numFmtId="49" fontId="6" fillId="0" borderId="16" xfId="0" applyNumberFormat="1" applyFont="1" applyBorder="1" applyAlignment="1" applyProtection="1">
      <alignment horizontal="left"/>
      <protection locked="0"/>
    </xf>
    <xf numFmtId="49" fontId="6" fillId="0" borderId="15" xfId="0" applyNumberFormat="1"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1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8" fillId="2" borderId="3" xfId="0" applyFont="1" applyFill="1" applyBorder="1" applyAlignment="1">
      <alignment horizontal="left"/>
    </xf>
    <xf numFmtId="49" fontId="6" fillId="0" borderId="13" xfId="0" applyNumberFormat="1" applyFont="1" applyBorder="1" applyAlignment="1" applyProtection="1">
      <alignment horizontal="left"/>
      <protection locked="0"/>
    </xf>
    <xf numFmtId="14" fontId="6" fillId="0" borderId="3" xfId="0" applyNumberFormat="1" applyFont="1" applyBorder="1" applyAlignment="1" applyProtection="1">
      <alignment horizontal="left"/>
      <protection locked="0"/>
    </xf>
    <xf numFmtId="1" fontId="6" fillId="0" borderId="3" xfId="0" applyNumberFormat="1" applyFont="1" applyBorder="1" applyAlignment="1" applyProtection="1">
      <alignment horizontal="center"/>
      <protection locked="0"/>
    </xf>
    <xf numFmtId="0" fontId="8" fillId="2" borderId="8" xfId="0" applyFont="1" applyFill="1" applyBorder="1" applyAlignment="1">
      <alignment horizontal="left"/>
    </xf>
    <xf numFmtId="0" fontId="8" fillId="2" borderId="2" xfId="0" applyFont="1" applyFill="1" applyBorder="1" applyAlignment="1">
      <alignment horizontal="left"/>
    </xf>
    <xf numFmtId="0" fontId="8" fillId="2" borderId="9" xfId="0" applyFont="1" applyFill="1" applyBorder="1" applyAlignment="1">
      <alignment horizontal="left"/>
    </xf>
    <xf numFmtId="14" fontId="6" fillId="0" borderId="13" xfId="0" applyNumberFormat="1" applyFont="1" applyBorder="1" applyAlignment="1" applyProtection="1">
      <alignment horizontal="left"/>
      <protection locked="0"/>
    </xf>
    <xf numFmtId="49" fontId="6" fillId="0" borderId="10" xfId="0" applyNumberFormat="1" applyFont="1" applyBorder="1" applyAlignment="1" applyProtection="1">
      <alignment horizontal="left"/>
      <protection locked="0"/>
    </xf>
    <xf numFmtId="49" fontId="6" fillId="0" borderId="11" xfId="0" applyNumberFormat="1" applyFont="1" applyBorder="1" applyAlignment="1" applyProtection="1">
      <alignment horizontal="left"/>
      <protection locked="0"/>
    </xf>
    <xf numFmtId="49" fontId="6" fillId="0" borderId="12" xfId="0" applyNumberFormat="1" applyFont="1" applyBorder="1" applyAlignment="1" applyProtection="1">
      <alignment horizontal="left"/>
      <protection locked="0"/>
    </xf>
    <xf numFmtId="0" fontId="6" fillId="0" borderId="10" xfId="0" applyFont="1" applyBorder="1" applyAlignment="1">
      <alignment horizontal="left"/>
    </xf>
    <xf numFmtId="0" fontId="6" fillId="0" borderId="11" xfId="0" applyFont="1" applyBorder="1" applyAlignment="1">
      <alignment horizontal="left"/>
    </xf>
    <xf numFmtId="0" fontId="6" fillId="0" borderId="2" xfId="0" applyFont="1" applyBorder="1" applyAlignment="1">
      <alignment horizontal="left"/>
    </xf>
    <xf numFmtId="0" fontId="6" fillId="0" borderId="12" xfId="0" applyFont="1" applyBorder="1" applyAlignment="1">
      <alignment horizontal="left"/>
    </xf>
    <xf numFmtId="0" fontId="8" fillId="2" borderId="14" xfId="0" applyFont="1" applyFill="1" applyBorder="1" applyAlignment="1">
      <alignment horizontal="left"/>
    </xf>
    <xf numFmtId="0" fontId="8" fillId="2" borderId="15" xfId="0" applyFont="1" applyFill="1" applyBorder="1" applyAlignment="1">
      <alignment horizontal="left"/>
    </xf>
    <xf numFmtId="0" fontId="8" fillId="2" borderId="16" xfId="0" applyFont="1" applyFill="1" applyBorder="1" applyAlignment="1">
      <alignment horizontal="left"/>
    </xf>
    <xf numFmtId="49" fontId="8" fillId="2" borderId="14" xfId="0" applyNumberFormat="1" applyFont="1" applyFill="1" applyBorder="1" applyAlignment="1">
      <alignment horizontal="left"/>
    </xf>
    <xf numFmtId="49" fontId="8" fillId="2" borderId="16" xfId="0" applyNumberFormat="1" applyFont="1" applyFill="1" applyBorder="1" applyAlignment="1">
      <alignment horizontal="left"/>
    </xf>
    <xf numFmtId="49" fontId="8" fillId="2" borderId="15" xfId="0" applyNumberFormat="1" applyFont="1" applyFill="1" applyBorder="1" applyAlignment="1">
      <alignment horizontal="left"/>
    </xf>
    <xf numFmtId="0" fontId="10" fillId="2" borderId="14" xfId="0" applyFont="1" applyFill="1" applyBorder="1" applyAlignment="1">
      <alignment horizontal="left"/>
    </xf>
    <xf numFmtId="0" fontId="10" fillId="2" borderId="15" xfId="0" applyFont="1" applyFill="1" applyBorder="1" applyAlignment="1">
      <alignment horizontal="left"/>
    </xf>
    <xf numFmtId="49" fontId="7" fillId="0" borderId="14" xfId="1" applyNumberFormat="1" applyFont="1" applyBorder="1" applyAlignment="1" applyProtection="1">
      <alignment horizontal="left"/>
      <protection locked="0"/>
    </xf>
    <xf numFmtId="49" fontId="7" fillId="0" borderId="16" xfId="1" applyNumberFormat="1" applyFont="1" applyBorder="1" applyAlignment="1" applyProtection="1">
      <alignment horizontal="left"/>
      <protection locked="0"/>
    </xf>
    <xf numFmtId="49" fontId="7" fillId="0" borderId="15" xfId="1" applyNumberFormat="1" applyFont="1" applyBorder="1" applyAlignment="1" applyProtection="1">
      <alignment horizontal="left"/>
      <protection locked="0"/>
    </xf>
    <xf numFmtId="0" fontId="10" fillId="2" borderId="8" xfId="0" applyFont="1" applyFill="1" applyBorder="1" applyAlignment="1">
      <alignment horizontal="left"/>
    </xf>
    <xf numFmtId="0" fontId="10" fillId="2" borderId="2" xfId="0" applyFont="1" applyFill="1" applyBorder="1" applyAlignment="1">
      <alignment horizontal="left"/>
    </xf>
    <xf numFmtId="0" fontId="10" fillId="2" borderId="9" xfId="0" applyFont="1" applyFill="1" applyBorder="1" applyAlignment="1">
      <alignment horizontal="left"/>
    </xf>
    <xf numFmtId="0" fontId="6" fillId="0" borderId="1" xfId="0" applyFont="1" applyBorder="1" applyAlignment="1">
      <alignment horizontal="center" vertical="center"/>
    </xf>
    <xf numFmtId="164" fontId="6" fillId="0" borderId="10" xfId="0" applyNumberFormat="1" applyFont="1" applyBorder="1" applyAlignment="1">
      <alignment horizontal="right" wrapText="1"/>
    </xf>
    <xf numFmtId="164" fontId="6" fillId="0" borderId="11" xfId="0" applyNumberFormat="1" applyFont="1" applyBorder="1" applyAlignment="1">
      <alignment horizontal="right" wrapText="1"/>
    </xf>
    <xf numFmtId="164" fontId="6" fillId="0" borderId="12" xfId="0" applyNumberFormat="1" applyFont="1" applyBorder="1" applyAlignment="1">
      <alignment horizontal="right" wrapText="1"/>
    </xf>
    <xf numFmtId="14" fontId="6" fillId="0" borderId="10" xfId="0" applyNumberFormat="1" applyFont="1" applyBorder="1" applyAlignment="1" applyProtection="1">
      <alignment horizontal="right"/>
      <protection locked="0"/>
    </xf>
    <xf numFmtId="14" fontId="6" fillId="0" borderId="11" xfId="0" applyNumberFormat="1" applyFont="1" applyBorder="1" applyAlignment="1" applyProtection="1">
      <alignment horizontal="right"/>
      <protection locked="0"/>
    </xf>
    <xf numFmtId="14" fontId="6" fillId="0" borderId="12" xfId="0" applyNumberFormat="1" applyFont="1" applyBorder="1" applyAlignment="1" applyProtection="1">
      <alignment horizontal="right"/>
      <protection locked="0"/>
    </xf>
    <xf numFmtId="0" fontId="10" fillId="2" borderId="10" xfId="0" applyFont="1" applyFill="1" applyBorder="1" applyAlignment="1">
      <alignment horizontal="left"/>
    </xf>
    <xf numFmtId="0" fontId="10" fillId="2" borderId="11" xfId="0" applyFont="1" applyFill="1" applyBorder="1" applyAlignment="1">
      <alignment horizontal="left"/>
    </xf>
    <xf numFmtId="0" fontId="10" fillId="2" borderId="12" xfId="0" applyFont="1" applyFill="1" applyBorder="1" applyAlignment="1">
      <alignment horizontal="left"/>
    </xf>
    <xf numFmtId="49" fontId="8" fillId="2" borderId="10" xfId="0" applyNumberFormat="1" applyFont="1" applyFill="1" applyBorder="1" applyAlignment="1">
      <alignment horizontal="left"/>
    </xf>
    <xf numFmtId="49" fontId="8" fillId="2" borderId="11" xfId="0" applyNumberFormat="1" applyFont="1" applyFill="1" applyBorder="1" applyAlignment="1">
      <alignment horizontal="left"/>
    </xf>
    <xf numFmtId="49" fontId="8" fillId="2" borderId="12" xfId="0" applyNumberFormat="1" applyFont="1" applyFill="1" applyBorder="1" applyAlignment="1">
      <alignment horizontal="left"/>
    </xf>
    <xf numFmtId="14" fontId="6" fillId="0" borderId="3" xfId="0" applyNumberFormat="1" applyFont="1" applyBorder="1" applyAlignment="1" applyProtection="1">
      <alignment horizontal="right"/>
      <protection locked="0"/>
    </xf>
    <xf numFmtId="0" fontId="10" fillId="0" borderId="4" xfId="0" applyNumberFormat="1" applyFont="1" applyBorder="1" applyAlignment="1">
      <alignment horizontal="left" vertical="center" wrapText="1"/>
    </xf>
    <xf numFmtId="0" fontId="10" fillId="0" borderId="1" xfId="0" applyNumberFormat="1" applyFont="1" applyBorder="1" applyAlignment="1">
      <alignment horizontal="left" vertical="center" wrapText="1"/>
    </xf>
    <xf numFmtId="0" fontId="10" fillId="0" borderId="5" xfId="0" applyNumberFormat="1" applyFont="1" applyBorder="1" applyAlignment="1">
      <alignment horizontal="left" vertical="center" wrapText="1"/>
    </xf>
    <xf numFmtId="0" fontId="10" fillId="0" borderId="6" xfId="0" applyNumberFormat="1" applyFont="1" applyBorder="1" applyAlignment="1">
      <alignment horizontal="left" vertical="center" wrapText="1"/>
    </xf>
    <xf numFmtId="0" fontId="10" fillId="0" borderId="0" xfId="0" applyNumberFormat="1" applyFont="1" applyBorder="1" applyAlignment="1">
      <alignment horizontal="left" vertical="center" wrapText="1"/>
    </xf>
    <xf numFmtId="0" fontId="10" fillId="0" borderId="7" xfId="0" applyNumberFormat="1" applyFont="1" applyBorder="1" applyAlignment="1">
      <alignment horizontal="left" vertical="center" wrapText="1"/>
    </xf>
    <xf numFmtId="0" fontId="6" fillId="0" borderId="10" xfId="0" applyFont="1" applyFill="1" applyBorder="1" applyAlignment="1"/>
    <xf numFmtId="0" fontId="6" fillId="0" borderId="11" xfId="0" applyFont="1" applyFill="1" applyBorder="1" applyAlignment="1"/>
    <xf numFmtId="0" fontId="6" fillId="0" borderId="12" xfId="0" applyFont="1" applyFill="1" applyBorder="1" applyAlignment="1"/>
    <xf numFmtId="49" fontId="6" fillId="2" borderId="10" xfId="0" applyNumberFormat="1" applyFont="1" applyFill="1" applyBorder="1" applyAlignment="1" applyProtection="1">
      <alignment vertical="center"/>
    </xf>
    <xf numFmtId="49" fontId="6" fillId="2" borderId="11" xfId="0" applyNumberFormat="1" applyFont="1" applyFill="1" applyBorder="1" applyAlignment="1" applyProtection="1">
      <alignment vertical="center"/>
    </xf>
    <xf numFmtId="49" fontId="6" fillId="2" borderId="12" xfId="0" applyNumberFormat="1" applyFont="1" applyFill="1" applyBorder="1" applyAlignment="1" applyProtection="1">
      <alignment vertic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49" fontId="6" fillId="0" borderId="4" xfId="0" applyNumberFormat="1" applyFont="1" applyBorder="1" applyAlignment="1" applyProtection="1">
      <alignment horizontal="left" vertical="center" wrapText="1"/>
      <protection locked="0"/>
    </xf>
    <xf numFmtId="49" fontId="6" fillId="0" borderId="1" xfId="0" applyNumberFormat="1" applyFont="1" applyBorder="1" applyAlignment="1" applyProtection="1">
      <alignment horizontal="left" vertical="center" wrapText="1"/>
      <protection locked="0"/>
    </xf>
    <xf numFmtId="49" fontId="6" fillId="0" borderId="5" xfId="0" applyNumberFormat="1" applyFont="1" applyBorder="1" applyAlignment="1" applyProtection="1">
      <alignment horizontal="left" vertical="center" wrapText="1"/>
      <protection locked="0"/>
    </xf>
    <xf numFmtId="49" fontId="6" fillId="0" borderId="8" xfId="0" applyNumberFormat="1" applyFont="1" applyBorder="1" applyAlignment="1" applyProtection="1">
      <alignment horizontal="left" vertical="center" wrapText="1"/>
      <protection locked="0"/>
    </xf>
    <xf numFmtId="49" fontId="6" fillId="0" borderId="2" xfId="0" applyNumberFormat="1" applyFont="1" applyBorder="1" applyAlignment="1" applyProtection="1">
      <alignment horizontal="left" vertical="center" wrapText="1"/>
      <protection locked="0"/>
    </xf>
    <xf numFmtId="49" fontId="6" fillId="0" borderId="9" xfId="0" applyNumberFormat="1" applyFont="1" applyBorder="1" applyAlignment="1" applyProtection="1">
      <alignment horizontal="left" vertical="center" wrapText="1"/>
      <protection locked="0"/>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49" fontId="8" fillId="2" borderId="23" xfId="0" applyNumberFormat="1" applyFont="1" applyFill="1" applyBorder="1" applyAlignment="1">
      <alignment horizontal="left"/>
    </xf>
    <xf numFmtId="49" fontId="8" fillId="2" borderId="24" xfId="0" applyNumberFormat="1" applyFont="1" applyFill="1" applyBorder="1" applyAlignment="1">
      <alignment horizontal="left"/>
    </xf>
    <xf numFmtId="49" fontId="8" fillId="2" borderId="25" xfId="0" applyNumberFormat="1" applyFont="1" applyFill="1" applyBorder="1" applyAlignment="1">
      <alignment horizontal="left"/>
    </xf>
    <xf numFmtId="49" fontId="6" fillId="0" borderId="23" xfId="0" applyNumberFormat="1" applyFont="1" applyBorder="1" applyAlignment="1" applyProtection="1">
      <alignment horizontal="left"/>
      <protection locked="0"/>
    </xf>
    <xf numFmtId="49" fontId="6" fillId="0" borderId="24" xfId="0" applyNumberFormat="1" applyFont="1" applyBorder="1" applyAlignment="1" applyProtection="1">
      <alignment horizontal="left"/>
      <protection locked="0"/>
    </xf>
    <xf numFmtId="49" fontId="6" fillId="0" borderId="25" xfId="0" applyNumberFormat="1" applyFont="1" applyBorder="1" applyAlignment="1" applyProtection="1">
      <alignment horizontal="left"/>
      <protection locked="0"/>
    </xf>
    <xf numFmtId="0" fontId="10" fillId="2" borderId="23" xfId="0" applyFont="1" applyFill="1" applyBorder="1" applyAlignment="1">
      <alignment horizontal="left"/>
    </xf>
    <xf numFmtId="0" fontId="10" fillId="2" borderId="25" xfId="0" applyFont="1" applyFill="1" applyBorder="1" applyAlignment="1">
      <alignment horizontal="left"/>
    </xf>
    <xf numFmtId="49" fontId="7" fillId="0" borderId="23" xfId="1" applyNumberFormat="1" applyFont="1" applyBorder="1" applyAlignment="1" applyProtection="1">
      <alignment horizontal="left"/>
      <protection locked="0"/>
    </xf>
    <xf numFmtId="49" fontId="7" fillId="0" borderId="24" xfId="1" applyNumberFormat="1" applyFont="1" applyBorder="1" applyAlignment="1" applyProtection="1">
      <alignment horizontal="left"/>
      <protection locked="0"/>
    </xf>
    <xf numFmtId="49" fontId="7" fillId="0" borderId="25" xfId="1" applyNumberFormat="1" applyFont="1" applyBorder="1" applyAlignment="1" applyProtection="1">
      <alignment horizontal="left"/>
      <protection locked="0"/>
    </xf>
    <xf numFmtId="164" fontId="5" fillId="0" borderId="3" xfId="0" applyNumberFormat="1" applyFont="1" applyBorder="1" applyAlignment="1">
      <alignment horizontal="right"/>
    </xf>
    <xf numFmtId="14" fontId="6" fillId="0" borderId="10" xfId="0" applyNumberFormat="1" applyFont="1" applyFill="1" applyBorder="1" applyAlignment="1" applyProtection="1">
      <alignment horizontal="left"/>
      <protection locked="0"/>
    </xf>
    <xf numFmtId="14" fontId="6" fillId="0" borderId="11" xfId="0" applyNumberFormat="1" applyFont="1" applyFill="1" applyBorder="1" applyAlignment="1" applyProtection="1">
      <alignment horizontal="left"/>
      <protection locked="0"/>
    </xf>
    <xf numFmtId="14" fontId="6" fillId="0" borderId="12" xfId="0" applyNumberFormat="1" applyFont="1" applyFill="1" applyBorder="1" applyAlignment="1" applyProtection="1">
      <alignment horizontal="left"/>
      <protection locked="0"/>
    </xf>
    <xf numFmtId="0" fontId="6" fillId="0" borderId="2" xfId="0" applyFont="1" applyBorder="1" applyAlignment="1" applyProtection="1">
      <alignment horizontal="left" vertical="center"/>
      <protection locked="0"/>
    </xf>
    <xf numFmtId="14" fontId="6" fillId="0" borderId="2" xfId="0" applyNumberFormat="1" applyFont="1" applyBorder="1" applyAlignment="1" applyProtection="1">
      <alignment horizontal="right" vertical="center"/>
      <protection locked="0"/>
    </xf>
    <xf numFmtId="0" fontId="6" fillId="0" borderId="2" xfId="0" applyFont="1" applyBorder="1" applyAlignment="1" applyProtection="1">
      <alignment horizontal="right" vertical="center"/>
      <protection locked="0"/>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9" fillId="0" borderId="10" xfId="0" applyFont="1" applyFill="1" applyBorder="1" applyAlignment="1">
      <alignment horizontal="left"/>
    </xf>
    <xf numFmtId="0" fontId="9" fillId="0" borderId="11" xfId="0" applyFont="1" applyFill="1" applyBorder="1" applyAlignment="1">
      <alignment horizontal="left"/>
    </xf>
    <xf numFmtId="0" fontId="9" fillId="0" borderId="10" xfId="0"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2" xfId="0" applyFont="1" applyBorder="1" applyAlignment="1">
      <alignment horizontal="left" vertical="top" wrapText="1"/>
    </xf>
    <xf numFmtId="0" fontId="9" fillId="0" borderId="9" xfId="0" applyFont="1" applyBorder="1" applyAlignment="1">
      <alignment horizontal="left" vertical="top" wrapText="1"/>
    </xf>
    <xf numFmtId="0" fontId="6" fillId="0" borderId="10"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17" fillId="0" borderId="6" xfId="0" applyFont="1" applyBorder="1" applyAlignment="1">
      <alignment vertical="center"/>
    </xf>
    <xf numFmtId="0" fontId="17" fillId="0" borderId="0" xfId="0" applyFont="1" applyBorder="1" applyAlignment="1">
      <alignment vertical="center"/>
    </xf>
    <xf numFmtId="0" fontId="17" fillId="0" borderId="7" xfId="0" applyFont="1" applyBorder="1" applyAlignment="1">
      <alignment vertical="center"/>
    </xf>
    <xf numFmtId="0" fontId="2" fillId="0" borderId="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49"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cellXfs>
  <cellStyles count="2">
    <cellStyle name="Hypertextové prepojenie" xfId="1" builtinId="8"/>
    <cellStyle name="Normálna"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lov-lex.sk/pravne-predpisy/SK/ZZ/2018/170/20200721"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drs@erv.de" TargetMode="External"/><Relationship Id="rId18" Type="http://schemas.openxmlformats.org/officeDocument/2006/relationships/hyperlink" Target="mailto:ruv@ruv.de" TargetMode="External"/><Relationship Id="rId26" Type="http://schemas.openxmlformats.org/officeDocument/2006/relationships/hyperlink" Target="mailto:ruv@ruv.de" TargetMode="External"/><Relationship Id="rId39" Type="http://schemas.openxmlformats.org/officeDocument/2006/relationships/hyperlink" Target="mailto:ruv@ruv.de" TargetMode="External"/><Relationship Id="rId21" Type="http://schemas.openxmlformats.org/officeDocument/2006/relationships/hyperlink" Target="mailto:service@zurich.de" TargetMode="External"/><Relationship Id="rId34" Type="http://schemas.openxmlformats.org/officeDocument/2006/relationships/hyperlink" Target="mailto:service@tourvers.de" TargetMode="External"/><Relationship Id="rId42" Type="http://schemas.openxmlformats.org/officeDocument/2006/relationships/hyperlink" Target="https://www.jahnreisen.de/" TargetMode="External"/><Relationship Id="rId47" Type="http://schemas.openxmlformats.org/officeDocument/2006/relationships/hyperlink" Target="mailto:info@bentour.de" TargetMode="External"/><Relationship Id="rId50" Type="http://schemas.openxmlformats.org/officeDocument/2006/relationships/hyperlink" Target="mailto:SuretyTravel_DE@swissre.com" TargetMode="External"/><Relationship Id="rId55" Type="http://schemas.openxmlformats.org/officeDocument/2006/relationships/hyperlink" Target="mailto:insolvenz@hansemerkur.de" TargetMode="External"/><Relationship Id="rId7" Type="http://schemas.openxmlformats.org/officeDocument/2006/relationships/hyperlink" Target="mailto:SuretyTravel_DE@swissre.com" TargetMode="External"/><Relationship Id="rId2" Type="http://schemas.openxmlformats.org/officeDocument/2006/relationships/hyperlink" Target="mailto:sales.lhh@hlx.com" TargetMode="External"/><Relationship Id="rId16" Type="http://schemas.openxmlformats.org/officeDocument/2006/relationships/hyperlink" Target="mailto:drs@erv.de" TargetMode="External"/><Relationship Id="rId29" Type="http://schemas.openxmlformats.org/officeDocument/2006/relationships/hyperlink" Target="mailto:contact@reiseversicherung.de" TargetMode="External"/><Relationship Id="rId11" Type="http://schemas.openxmlformats.org/officeDocument/2006/relationships/hyperlink" Target="mailto:service@tourvers.de" TargetMode="External"/><Relationship Id="rId24" Type="http://schemas.openxmlformats.org/officeDocument/2006/relationships/hyperlink" Target="mailto:service@zurich.de" TargetMode="External"/><Relationship Id="rId32" Type="http://schemas.openxmlformats.org/officeDocument/2006/relationships/hyperlink" Target="mailto:contact@erstegroup.com" TargetMode="External"/><Relationship Id="rId37" Type="http://schemas.openxmlformats.org/officeDocument/2006/relationships/hyperlink" Target="mailto:ruv@ruv.de" TargetMode="External"/><Relationship Id="rId40" Type="http://schemas.openxmlformats.org/officeDocument/2006/relationships/hyperlink" Target="mailto:ruv@ruv.de" TargetMode="External"/><Relationship Id="rId45" Type="http://schemas.openxmlformats.org/officeDocument/2006/relationships/hyperlink" Target="mailto:info@billareisen.at" TargetMode="External"/><Relationship Id="rId53" Type="http://schemas.openxmlformats.org/officeDocument/2006/relationships/hyperlink" Target="mailto:service@vtours.de" TargetMode="External"/><Relationship Id="rId58" Type="http://schemas.openxmlformats.org/officeDocument/2006/relationships/hyperlink" Target="https://www.its.de/" TargetMode="External"/><Relationship Id="rId5" Type="http://schemas.openxmlformats.org/officeDocument/2006/relationships/hyperlink" Target="mailto:SuretyTravel_DE@swissre.com" TargetMode="External"/><Relationship Id="rId19" Type="http://schemas.openxmlformats.org/officeDocument/2006/relationships/hyperlink" Target="mailto:service@zurich.de" TargetMode="External"/><Relationship Id="rId4" Type="http://schemas.openxmlformats.org/officeDocument/2006/relationships/hyperlink" Target="mailto:SuretyTravel_DE@swissre.com" TargetMode="External"/><Relationship Id="rId9" Type="http://schemas.openxmlformats.org/officeDocument/2006/relationships/hyperlink" Target="mailto:SuretyTravel_DE@swissre.com" TargetMode="External"/><Relationship Id="rId14" Type="http://schemas.openxmlformats.org/officeDocument/2006/relationships/hyperlink" Target="mailto:drs@erv.de" TargetMode="External"/><Relationship Id="rId22" Type="http://schemas.openxmlformats.org/officeDocument/2006/relationships/hyperlink" Target="mailto:service@zurich.de" TargetMode="External"/><Relationship Id="rId27" Type="http://schemas.openxmlformats.org/officeDocument/2006/relationships/hyperlink" Target="mailto:ruv@ruv.de" TargetMode="External"/><Relationship Id="rId30" Type="http://schemas.openxmlformats.org/officeDocument/2006/relationships/hyperlink" Target="mailto:kundengeldabsicherung.at@hdi.global" TargetMode="External"/><Relationship Id="rId35" Type="http://schemas.openxmlformats.org/officeDocument/2006/relationships/hyperlink" Target="mailto:SuretyTravel_DE@swissre.com" TargetMode="External"/><Relationship Id="rId43" Type="http://schemas.openxmlformats.org/officeDocument/2006/relationships/hyperlink" Target="http://www.jahn-reisen.at/" TargetMode="External"/><Relationship Id="rId48" Type="http://schemas.openxmlformats.org/officeDocument/2006/relationships/hyperlink" Target="mailto:kundengeldabsicherung.at@hdi.global" TargetMode="External"/><Relationship Id="rId56" Type="http://schemas.openxmlformats.org/officeDocument/2006/relationships/hyperlink" Target="https://www.travelix.de/" TargetMode="External"/><Relationship Id="rId8" Type="http://schemas.openxmlformats.org/officeDocument/2006/relationships/hyperlink" Target="mailto:SuretyTravel_DE@swissre.com" TargetMode="External"/><Relationship Id="rId51" Type="http://schemas.openxmlformats.org/officeDocument/2006/relationships/hyperlink" Target="mailto:DE.travelclaims@AIG.com" TargetMode="External"/><Relationship Id="rId3" Type="http://schemas.openxmlformats.org/officeDocument/2006/relationships/hyperlink" Target="mailto:SuretyTravel_DE@swissre.com" TargetMode="External"/><Relationship Id="rId12" Type="http://schemas.openxmlformats.org/officeDocument/2006/relationships/hyperlink" Target="mailto:ruv@ruv.de" TargetMode="External"/><Relationship Id="rId17" Type="http://schemas.openxmlformats.org/officeDocument/2006/relationships/hyperlink" Target="mailto:drs@erv.de" TargetMode="External"/><Relationship Id="rId25" Type="http://schemas.openxmlformats.org/officeDocument/2006/relationships/hyperlink" Target="mailto:service@zurich.de" TargetMode="External"/><Relationship Id="rId33" Type="http://schemas.openxmlformats.org/officeDocument/2006/relationships/hyperlink" Target="mailto:contact@reiseversicherung.de" TargetMode="External"/><Relationship Id="rId38" Type="http://schemas.openxmlformats.org/officeDocument/2006/relationships/hyperlink" Target="mailto:ruv@ruv.de" TargetMode="External"/><Relationship Id="rId46" Type="http://schemas.openxmlformats.org/officeDocument/2006/relationships/hyperlink" Target="https://www.billareisen.at/" TargetMode="External"/><Relationship Id="rId59" Type="http://schemas.openxmlformats.org/officeDocument/2006/relationships/printerSettings" Target="../printerSettings/printerSettings2.bin"/><Relationship Id="rId20" Type="http://schemas.openxmlformats.org/officeDocument/2006/relationships/hyperlink" Target="mailto:service@zurich.de" TargetMode="External"/><Relationship Id="rId41" Type="http://schemas.openxmlformats.org/officeDocument/2006/relationships/hyperlink" Target="mailto:reservierung.koeln@dertouristik.com" TargetMode="External"/><Relationship Id="rId54" Type="http://schemas.openxmlformats.org/officeDocument/2006/relationships/hyperlink" Target="http://www.vtours-international.com/" TargetMode="External"/><Relationship Id="rId1" Type="http://schemas.openxmlformats.org/officeDocument/2006/relationships/hyperlink" Target="mailto:info@eti-slovensko.sk" TargetMode="External"/><Relationship Id="rId6" Type="http://schemas.openxmlformats.org/officeDocument/2006/relationships/hyperlink" Target="mailto:SuretyTravel_DE@swissre.com" TargetMode="External"/><Relationship Id="rId15" Type="http://schemas.openxmlformats.org/officeDocument/2006/relationships/hyperlink" Target="mailto:drs@erv.de" TargetMode="External"/><Relationship Id="rId23" Type="http://schemas.openxmlformats.org/officeDocument/2006/relationships/hyperlink" Target="mailto:swissre@swissre.com" TargetMode="External"/><Relationship Id="rId28" Type="http://schemas.openxmlformats.org/officeDocument/2006/relationships/hyperlink" Target="mailto:union@union.sk" TargetMode="External"/><Relationship Id="rId36" Type="http://schemas.openxmlformats.org/officeDocument/2006/relationships/hyperlink" Target="mailto:ruv@ruv.de" TargetMode="External"/><Relationship Id="rId49" Type="http://schemas.openxmlformats.org/officeDocument/2006/relationships/hyperlink" Target="mailto:SuretyTravel_DE@swissre.com" TargetMode="External"/><Relationship Id="rId57" Type="http://schemas.openxmlformats.org/officeDocument/2006/relationships/hyperlink" Target="https://www.phoenixreisen.com/" TargetMode="External"/><Relationship Id="rId10" Type="http://schemas.openxmlformats.org/officeDocument/2006/relationships/hyperlink" Target="mailto:SuretyTravel_DE@swissre.com" TargetMode="External"/><Relationship Id="rId31" Type="http://schemas.openxmlformats.org/officeDocument/2006/relationships/hyperlink" Target="mailto:ferien@hdi.global" TargetMode="External"/><Relationship Id="rId44" Type="http://schemas.openxmlformats.org/officeDocument/2006/relationships/hyperlink" Target="mailto:info@jahnreisen.co.at" TargetMode="External"/><Relationship Id="rId52" Type="http://schemas.openxmlformats.org/officeDocument/2006/relationships/hyperlink" Target="mailto:service@zurich.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29"/>
  <sheetViews>
    <sheetView showGridLines="0" tabSelected="1" showRuler="0" zoomScale="120" zoomScaleNormal="120" workbookViewId="0">
      <selection activeCell="K4" sqref="K4:AM4"/>
    </sheetView>
  </sheetViews>
  <sheetFormatPr defaultColWidth="2.7109375" defaultRowHeight="15" x14ac:dyDescent="0.25"/>
  <cols>
    <col min="1" max="24" width="2.7109375" style="4"/>
    <col min="25" max="25" width="2.85546875" style="4" bestFit="1" customWidth="1"/>
    <col min="26" max="16384" width="2.7109375" style="4"/>
  </cols>
  <sheetData>
    <row r="1" spans="1:40" ht="19.5" customHeight="1" thickBot="1" x14ac:dyDescent="0.35">
      <c r="A1" s="85" t="s">
        <v>72</v>
      </c>
      <c r="B1" s="86"/>
      <c r="C1" s="86"/>
      <c r="D1" s="86"/>
      <c r="E1" s="86"/>
      <c r="F1" s="86"/>
      <c r="G1" s="86"/>
      <c r="H1" s="86"/>
      <c r="I1" s="86"/>
      <c r="J1" s="86"/>
      <c r="K1" s="86"/>
      <c r="L1" s="86"/>
      <c r="M1" s="86"/>
      <c r="N1" s="86"/>
      <c r="O1" s="86"/>
      <c r="P1" s="86"/>
      <c r="Q1" s="86"/>
      <c r="R1" s="86"/>
      <c r="S1" s="86"/>
      <c r="T1" s="86"/>
      <c r="U1" s="86"/>
      <c r="V1" s="86"/>
      <c r="W1" s="86"/>
      <c r="X1" s="86"/>
      <c r="Y1" s="87"/>
      <c r="Z1" s="69" t="s">
        <v>58</v>
      </c>
      <c r="AA1" s="70"/>
      <c r="AB1" s="70"/>
      <c r="AC1" s="70"/>
      <c r="AD1" s="70"/>
      <c r="AE1" s="70"/>
      <c r="AF1" s="70"/>
      <c r="AG1" s="70"/>
      <c r="AH1" s="70"/>
      <c r="AI1" s="70"/>
      <c r="AJ1" s="70"/>
      <c r="AK1" s="71"/>
      <c r="AL1" s="62" t="s">
        <v>354</v>
      </c>
      <c r="AM1" s="63"/>
      <c r="AN1" s="64"/>
    </row>
    <row r="2" spans="1:40" ht="15" customHeight="1" x14ac:dyDescent="0.25">
      <c r="A2" s="88" t="s">
        <v>73</v>
      </c>
      <c r="B2" s="89"/>
      <c r="C2" s="89"/>
      <c r="D2" s="89"/>
      <c r="E2" s="89"/>
      <c r="F2" s="89"/>
      <c r="G2" s="89"/>
      <c r="H2" s="89"/>
      <c r="I2" s="89"/>
      <c r="J2" s="89"/>
      <c r="K2" s="89"/>
      <c r="L2" s="89"/>
      <c r="M2" s="89"/>
      <c r="N2" s="89"/>
      <c r="O2" s="89"/>
      <c r="P2" s="89"/>
      <c r="Q2" s="89"/>
      <c r="R2" s="89"/>
      <c r="S2" s="89"/>
      <c r="T2" s="89"/>
      <c r="U2" s="89"/>
      <c r="V2" s="89"/>
      <c r="W2" s="89"/>
      <c r="X2" s="89"/>
      <c r="Y2" s="89"/>
      <c r="Z2" s="72"/>
      <c r="AA2" s="73"/>
      <c r="AB2" s="73"/>
      <c r="AC2" s="73"/>
      <c r="AD2" s="73"/>
      <c r="AE2" s="73"/>
      <c r="AF2" s="73"/>
      <c r="AG2" s="73"/>
      <c r="AH2" s="73"/>
      <c r="AI2" s="73"/>
      <c r="AJ2" s="73"/>
      <c r="AK2" s="74"/>
      <c r="AL2" s="65"/>
      <c r="AM2" s="65"/>
      <c r="AN2" s="66"/>
    </row>
    <row r="3" spans="1:40" ht="15.75" customHeight="1" thickBot="1" x14ac:dyDescent="0.3">
      <c r="A3" s="90"/>
      <c r="B3" s="91"/>
      <c r="C3" s="91"/>
      <c r="D3" s="91"/>
      <c r="E3" s="91"/>
      <c r="F3" s="91"/>
      <c r="G3" s="91"/>
      <c r="H3" s="91"/>
      <c r="I3" s="91"/>
      <c r="J3" s="91"/>
      <c r="K3" s="91"/>
      <c r="L3" s="91"/>
      <c r="M3" s="91"/>
      <c r="N3" s="91"/>
      <c r="O3" s="91"/>
      <c r="P3" s="91"/>
      <c r="Q3" s="91"/>
      <c r="R3" s="91"/>
      <c r="S3" s="91"/>
      <c r="T3" s="91"/>
      <c r="U3" s="91"/>
      <c r="V3" s="91"/>
      <c r="W3" s="91"/>
      <c r="X3" s="91"/>
      <c r="Y3" s="91"/>
      <c r="Z3" s="75"/>
      <c r="AA3" s="76"/>
      <c r="AB3" s="76"/>
      <c r="AC3" s="76"/>
      <c r="AD3" s="76"/>
      <c r="AE3" s="76"/>
      <c r="AF3" s="76"/>
      <c r="AG3" s="76"/>
      <c r="AH3" s="76"/>
      <c r="AI3" s="76"/>
      <c r="AJ3" s="76"/>
      <c r="AK3" s="77"/>
      <c r="AL3" s="67"/>
      <c r="AM3" s="67"/>
      <c r="AN3" s="68"/>
    </row>
    <row r="4" spans="1:40" x14ac:dyDescent="0.25">
      <c r="A4" s="153" t="s">
        <v>217</v>
      </c>
      <c r="B4" s="154"/>
      <c r="C4" s="154"/>
      <c r="D4" s="154"/>
      <c r="E4" s="154"/>
      <c r="F4" s="154"/>
      <c r="G4" s="154"/>
      <c r="H4" s="154"/>
      <c r="I4" s="154"/>
      <c r="J4" s="155"/>
      <c r="K4" s="114" t="s">
        <v>5</v>
      </c>
      <c r="L4" s="115"/>
      <c r="M4" s="115"/>
      <c r="N4" s="115"/>
      <c r="O4" s="115"/>
      <c r="P4" s="115"/>
      <c r="Q4" s="115"/>
      <c r="R4" s="115"/>
      <c r="S4" s="115"/>
      <c r="T4" s="115"/>
      <c r="U4" s="115"/>
      <c r="V4" s="115"/>
      <c r="W4" s="115"/>
      <c r="X4" s="115"/>
      <c r="Y4" s="115"/>
      <c r="Z4" s="116"/>
      <c r="AA4" s="116"/>
      <c r="AB4" s="116"/>
      <c r="AC4" s="116"/>
      <c r="AD4" s="116"/>
      <c r="AE4" s="116"/>
      <c r="AF4" s="116"/>
      <c r="AG4" s="116"/>
      <c r="AH4" s="116"/>
      <c r="AI4" s="116"/>
      <c r="AJ4" s="116"/>
      <c r="AK4" s="116"/>
      <c r="AL4" s="116"/>
      <c r="AM4" s="116"/>
      <c r="AN4" s="5"/>
    </row>
    <row r="5" spans="1:40" x14ac:dyDescent="0.25">
      <c r="A5" s="208" t="str">
        <f>VLOOKUP(K4,TO!A1:F55,6,FALSE)</f>
        <v>https://www.5vorflug.de/</v>
      </c>
      <c r="B5" s="209"/>
      <c r="C5" s="209"/>
      <c r="D5" s="209"/>
      <c r="E5" s="209"/>
      <c r="F5" s="209"/>
      <c r="G5" s="209"/>
      <c r="H5" s="209"/>
      <c r="I5" s="209"/>
      <c r="J5" s="209"/>
      <c r="K5" s="209"/>
      <c r="L5" s="209"/>
      <c r="M5" s="209"/>
      <c r="N5" s="210" t="str">
        <f>VLOOKUP(K4,TO!A1:E55,5,FALSE)</f>
        <v>+49 89 710454111</v>
      </c>
      <c r="O5" s="211"/>
      <c r="P5" s="211"/>
      <c r="Q5" s="211"/>
      <c r="R5" s="211"/>
      <c r="S5" s="211"/>
      <c r="T5" s="211"/>
      <c r="U5" s="211"/>
      <c r="V5" s="211"/>
      <c r="W5" s="211"/>
      <c r="X5" s="211"/>
      <c r="Y5" s="211"/>
      <c r="Z5" s="211"/>
      <c r="AA5" s="212"/>
      <c r="AB5" s="210" t="str">
        <f>VLOOKUP(K4,TO!A1:D55,4,FALSE)</f>
        <v>kontakt@5vorflug.de</v>
      </c>
      <c r="AC5" s="211"/>
      <c r="AD5" s="211"/>
      <c r="AE5" s="211"/>
      <c r="AF5" s="211"/>
      <c r="AG5" s="211"/>
      <c r="AH5" s="211"/>
      <c r="AI5" s="211"/>
      <c r="AJ5" s="211"/>
      <c r="AK5" s="211"/>
      <c r="AL5" s="211"/>
      <c r="AM5" s="211"/>
      <c r="AN5" s="212"/>
    </row>
    <row r="6" spans="1:40" x14ac:dyDescent="0.25">
      <c r="A6" s="95" t="s">
        <v>33</v>
      </c>
      <c r="B6" s="98"/>
      <c r="C6" s="98"/>
      <c r="D6" s="99"/>
      <c r="E6" s="128" t="s">
        <v>48</v>
      </c>
      <c r="F6" s="129"/>
      <c r="G6" s="129"/>
      <c r="H6" s="129"/>
      <c r="I6" s="129"/>
      <c r="J6" s="129"/>
      <c r="K6" s="130"/>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31"/>
    </row>
    <row r="7" spans="1:40" x14ac:dyDescent="0.25">
      <c r="A7" s="95" t="s">
        <v>32</v>
      </c>
      <c r="B7" s="98"/>
      <c r="C7" s="98"/>
      <c r="D7" s="98"/>
      <c r="E7" s="98"/>
      <c r="F7" s="98"/>
      <c r="G7" s="99"/>
      <c r="H7" s="125" t="s">
        <v>57</v>
      </c>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7"/>
    </row>
    <row r="8" spans="1:40" ht="15.75" thickBot="1" x14ac:dyDescent="0.3">
      <c r="A8" s="132" t="s">
        <v>34</v>
      </c>
      <c r="B8" s="133"/>
      <c r="C8" s="111"/>
      <c r="D8" s="112"/>
      <c r="E8" s="112"/>
      <c r="F8" s="113"/>
      <c r="G8" s="132" t="s">
        <v>35</v>
      </c>
      <c r="H8" s="133"/>
      <c r="I8" s="111"/>
      <c r="J8" s="112"/>
      <c r="K8" s="112"/>
      <c r="L8" s="113"/>
      <c r="M8" s="132" t="s">
        <v>36</v>
      </c>
      <c r="N8" s="134"/>
      <c r="O8" s="133"/>
      <c r="P8" s="111"/>
      <c r="Q8" s="112"/>
      <c r="R8" s="112"/>
      <c r="S8" s="112"/>
      <c r="T8" s="113"/>
      <c r="U8" s="135" t="s">
        <v>37</v>
      </c>
      <c r="V8" s="136"/>
      <c r="W8" s="137"/>
      <c r="X8" s="111"/>
      <c r="Y8" s="112"/>
      <c r="Z8" s="112"/>
      <c r="AA8" s="112"/>
      <c r="AB8" s="113"/>
      <c r="AC8" s="138" t="s">
        <v>38</v>
      </c>
      <c r="AD8" s="139"/>
      <c r="AE8" s="140"/>
      <c r="AF8" s="141"/>
      <c r="AG8" s="141"/>
      <c r="AH8" s="141"/>
      <c r="AI8" s="141"/>
      <c r="AJ8" s="141"/>
      <c r="AK8" s="141"/>
      <c r="AL8" s="141"/>
      <c r="AM8" s="141"/>
      <c r="AN8" s="142"/>
    </row>
    <row r="9" spans="1:40" x14ac:dyDescent="0.25">
      <c r="A9" s="6" t="s">
        <v>77</v>
      </c>
      <c r="B9" s="7"/>
      <c r="C9" s="7"/>
      <c r="D9" s="7"/>
      <c r="E9" s="7"/>
      <c r="F9" s="7"/>
      <c r="G9" s="7"/>
      <c r="H9" s="7"/>
      <c r="I9" s="7"/>
      <c r="J9" s="7"/>
      <c r="K9" s="7"/>
      <c r="L9" s="143" t="s">
        <v>218</v>
      </c>
      <c r="M9" s="144"/>
      <c r="N9" s="144"/>
      <c r="O9" s="144"/>
      <c r="P9" s="144"/>
      <c r="Q9" s="145"/>
      <c r="R9" s="184" t="s">
        <v>37</v>
      </c>
      <c r="S9" s="185"/>
      <c r="T9" s="186"/>
      <c r="U9" s="187"/>
      <c r="V9" s="188"/>
      <c r="W9" s="188"/>
      <c r="X9" s="188"/>
      <c r="Y9" s="189"/>
      <c r="Z9" s="190" t="s">
        <v>38</v>
      </c>
      <c r="AA9" s="191"/>
      <c r="AB9" s="192"/>
      <c r="AC9" s="193"/>
      <c r="AD9" s="193"/>
      <c r="AE9" s="193"/>
      <c r="AF9" s="193"/>
      <c r="AG9" s="193"/>
      <c r="AH9" s="193"/>
      <c r="AI9" s="193"/>
      <c r="AJ9" s="193"/>
      <c r="AK9" s="193"/>
      <c r="AL9" s="193"/>
      <c r="AM9" s="193"/>
      <c r="AN9" s="194"/>
    </row>
    <row r="10" spans="1:40" x14ac:dyDescent="0.25">
      <c r="A10" s="95" t="s">
        <v>39</v>
      </c>
      <c r="B10" s="98"/>
      <c r="C10" s="98"/>
      <c r="D10" s="98"/>
      <c r="E10" s="98"/>
      <c r="F10" s="98"/>
      <c r="G10" s="98"/>
      <c r="H10" s="98"/>
      <c r="I10" s="98"/>
      <c r="J10" s="98"/>
      <c r="K10" s="99"/>
      <c r="L10" s="95" t="s">
        <v>40</v>
      </c>
      <c r="M10" s="98"/>
      <c r="N10" s="98"/>
      <c r="O10" s="98"/>
      <c r="P10" s="98"/>
      <c r="Q10" s="98"/>
      <c r="R10" s="122"/>
      <c r="S10" s="122"/>
      <c r="T10" s="122"/>
      <c r="U10" s="122"/>
      <c r="V10" s="122"/>
      <c r="W10" s="122"/>
      <c r="X10" s="122"/>
      <c r="Y10" s="123"/>
      <c r="Z10" s="121" t="s">
        <v>52</v>
      </c>
      <c r="AA10" s="122"/>
      <c r="AB10" s="122"/>
      <c r="AC10" s="122"/>
      <c r="AD10" s="122"/>
      <c r="AE10" s="122"/>
      <c r="AF10" s="123"/>
      <c r="AG10" s="121" t="s">
        <v>78</v>
      </c>
      <c r="AH10" s="122"/>
      <c r="AI10" s="122"/>
      <c r="AJ10" s="122"/>
      <c r="AK10" s="122"/>
      <c r="AL10" s="98"/>
      <c r="AM10" s="98"/>
      <c r="AN10" s="99"/>
    </row>
    <row r="11" spans="1:40" x14ac:dyDescent="0.25">
      <c r="A11" s="8">
        <v>1</v>
      </c>
      <c r="B11" s="125"/>
      <c r="C11" s="126"/>
      <c r="D11" s="126"/>
      <c r="E11" s="126"/>
      <c r="F11" s="126"/>
      <c r="G11" s="126"/>
      <c r="H11" s="126"/>
      <c r="I11" s="126"/>
      <c r="J11" s="126"/>
      <c r="K11" s="127"/>
      <c r="L11" s="84"/>
      <c r="M11" s="84"/>
      <c r="N11" s="84"/>
      <c r="O11" s="84"/>
      <c r="P11" s="84"/>
      <c r="Q11" s="84"/>
      <c r="R11" s="84"/>
      <c r="S11" s="84"/>
      <c r="T11" s="84"/>
      <c r="U11" s="84"/>
      <c r="V11" s="84"/>
      <c r="W11" s="84"/>
      <c r="X11" s="84"/>
      <c r="Y11" s="84"/>
      <c r="Z11" s="119"/>
      <c r="AA11" s="119"/>
      <c r="AB11" s="119"/>
      <c r="AC11" s="119"/>
      <c r="AD11" s="119"/>
      <c r="AE11" s="119"/>
      <c r="AF11" s="119"/>
      <c r="AG11" s="84"/>
      <c r="AH11" s="84"/>
      <c r="AI11" s="84"/>
      <c r="AJ11" s="84"/>
      <c r="AK11" s="84"/>
      <c r="AL11" s="84"/>
      <c r="AM11" s="84"/>
      <c r="AN11" s="84"/>
    </row>
    <row r="12" spans="1:40" x14ac:dyDescent="0.25">
      <c r="A12" s="8">
        <v>2</v>
      </c>
      <c r="B12" s="84"/>
      <c r="C12" s="84"/>
      <c r="D12" s="84"/>
      <c r="E12" s="84"/>
      <c r="F12" s="84"/>
      <c r="G12" s="84"/>
      <c r="H12" s="84"/>
      <c r="I12" s="84"/>
      <c r="J12" s="84"/>
      <c r="K12" s="84"/>
      <c r="L12" s="84"/>
      <c r="M12" s="84"/>
      <c r="N12" s="84"/>
      <c r="O12" s="84"/>
      <c r="P12" s="84"/>
      <c r="Q12" s="84"/>
      <c r="R12" s="84"/>
      <c r="S12" s="84"/>
      <c r="T12" s="84"/>
      <c r="U12" s="84"/>
      <c r="V12" s="84"/>
      <c r="W12" s="84"/>
      <c r="X12" s="84"/>
      <c r="Y12" s="84"/>
      <c r="Z12" s="119"/>
      <c r="AA12" s="119"/>
      <c r="AB12" s="119"/>
      <c r="AC12" s="119"/>
      <c r="AD12" s="119"/>
      <c r="AE12" s="119"/>
      <c r="AF12" s="119"/>
      <c r="AG12" s="84"/>
      <c r="AH12" s="84"/>
      <c r="AI12" s="84"/>
      <c r="AJ12" s="84"/>
      <c r="AK12" s="84"/>
      <c r="AL12" s="84"/>
      <c r="AM12" s="84"/>
      <c r="AN12" s="84"/>
    </row>
    <row r="13" spans="1:40" x14ac:dyDescent="0.25">
      <c r="A13" s="8">
        <v>3</v>
      </c>
      <c r="B13" s="84"/>
      <c r="C13" s="84"/>
      <c r="D13" s="84"/>
      <c r="E13" s="84"/>
      <c r="F13" s="84"/>
      <c r="G13" s="84"/>
      <c r="H13" s="84"/>
      <c r="I13" s="84"/>
      <c r="J13" s="84"/>
      <c r="K13" s="84"/>
      <c r="L13" s="84"/>
      <c r="M13" s="84"/>
      <c r="N13" s="84"/>
      <c r="O13" s="84"/>
      <c r="P13" s="84"/>
      <c r="Q13" s="84"/>
      <c r="R13" s="84"/>
      <c r="S13" s="84"/>
      <c r="T13" s="84"/>
      <c r="U13" s="84"/>
      <c r="V13" s="84"/>
      <c r="W13" s="84"/>
      <c r="X13" s="84"/>
      <c r="Y13" s="84"/>
      <c r="Z13" s="119"/>
      <c r="AA13" s="119"/>
      <c r="AB13" s="119"/>
      <c r="AC13" s="119"/>
      <c r="AD13" s="119"/>
      <c r="AE13" s="119"/>
      <c r="AF13" s="119"/>
      <c r="AG13" s="84"/>
      <c r="AH13" s="84"/>
      <c r="AI13" s="84"/>
      <c r="AJ13" s="84"/>
      <c r="AK13" s="84"/>
      <c r="AL13" s="84"/>
      <c r="AM13" s="84"/>
      <c r="AN13" s="84"/>
    </row>
    <row r="14" spans="1:40" x14ac:dyDescent="0.25">
      <c r="A14" s="8">
        <v>4</v>
      </c>
      <c r="B14" s="84"/>
      <c r="C14" s="84"/>
      <c r="D14" s="84"/>
      <c r="E14" s="84"/>
      <c r="F14" s="84"/>
      <c r="G14" s="84"/>
      <c r="H14" s="84"/>
      <c r="I14" s="84"/>
      <c r="J14" s="84"/>
      <c r="K14" s="84"/>
      <c r="L14" s="84"/>
      <c r="M14" s="84"/>
      <c r="N14" s="84"/>
      <c r="O14" s="84"/>
      <c r="P14" s="84"/>
      <c r="Q14" s="84"/>
      <c r="R14" s="84"/>
      <c r="S14" s="84"/>
      <c r="T14" s="84"/>
      <c r="U14" s="84"/>
      <c r="V14" s="84"/>
      <c r="W14" s="84"/>
      <c r="X14" s="84"/>
      <c r="Y14" s="84"/>
      <c r="Z14" s="119"/>
      <c r="AA14" s="119"/>
      <c r="AB14" s="119"/>
      <c r="AC14" s="119"/>
      <c r="AD14" s="119"/>
      <c r="AE14" s="119"/>
      <c r="AF14" s="119"/>
      <c r="AG14" s="84"/>
      <c r="AH14" s="84"/>
      <c r="AI14" s="84"/>
      <c r="AJ14" s="84"/>
      <c r="AK14" s="84"/>
      <c r="AL14" s="84"/>
      <c r="AM14" s="84"/>
      <c r="AN14" s="84"/>
    </row>
    <row r="15" spans="1:40" x14ac:dyDescent="0.25">
      <c r="A15" s="8">
        <v>5</v>
      </c>
      <c r="B15" s="84"/>
      <c r="C15" s="84"/>
      <c r="D15" s="84"/>
      <c r="E15" s="84"/>
      <c r="F15" s="84"/>
      <c r="G15" s="84"/>
      <c r="H15" s="84"/>
      <c r="I15" s="84"/>
      <c r="J15" s="84"/>
      <c r="K15" s="84"/>
      <c r="L15" s="84"/>
      <c r="M15" s="84"/>
      <c r="N15" s="84"/>
      <c r="O15" s="84"/>
      <c r="P15" s="84"/>
      <c r="Q15" s="84"/>
      <c r="R15" s="84"/>
      <c r="S15" s="84"/>
      <c r="T15" s="84"/>
      <c r="U15" s="84"/>
      <c r="V15" s="84"/>
      <c r="W15" s="84"/>
      <c r="X15" s="84"/>
      <c r="Y15" s="84"/>
      <c r="Z15" s="119"/>
      <c r="AA15" s="119"/>
      <c r="AB15" s="119"/>
      <c r="AC15" s="119"/>
      <c r="AD15" s="119"/>
      <c r="AE15" s="119"/>
      <c r="AF15" s="119"/>
      <c r="AG15" s="84"/>
      <c r="AH15" s="84"/>
      <c r="AI15" s="84"/>
      <c r="AJ15" s="84"/>
      <c r="AK15" s="84"/>
      <c r="AL15" s="84"/>
      <c r="AM15" s="84"/>
      <c r="AN15" s="84"/>
    </row>
    <row r="16" spans="1:40" x14ac:dyDescent="0.25">
      <c r="A16" s="8">
        <v>6</v>
      </c>
      <c r="B16" s="84"/>
      <c r="C16" s="84"/>
      <c r="D16" s="84"/>
      <c r="E16" s="84"/>
      <c r="F16" s="84"/>
      <c r="G16" s="84"/>
      <c r="H16" s="84"/>
      <c r="I16" s="84"/>
      <c r="J16" s="84"/>
      <c r="K16" s="84"/>
      <c r="L16" s="84"/>
      <c r="M16" s="84"/>
      <c r="N16" s="84"/>
      <c r="O16" s="84"/>
      <c r="P16" s="84"/>
      <c r="Q16" s="84"/>
      <c r="R16" s="84"/>
      <c r="S16" s="84"/>
      <c r="T16" s="84"/>
      <c r="U16" s="84"/>
      <c r="V16" s="84"/>
      <c r="W16" s="84"/>
      <c r="X16" s="84"/>
      <c r="Y16" s="84"/>
      <c r="Z16" s="119"/>
      <c r="AA16" s="119"/>
      <c r="AB16" s="119"/>
      <c r="AC16" s="119"/>
      <c r="AD16" s="119"/>
      <c r="AE16" s="119"/>
      <c r="AF16" s="119"/>
      <c r="AG16" s="84"/>
      <c r="AH16" s="84"/>
      <c r="AI16" s="84"/>
      <c r="AJ16" s="84"/>
      <c r="AK16" s="84"/>
      <c r="AL16" s="84"/>
      <c r="AM16" s="84"/>
      <c r="AN16" s="84"/>
    </row>
    <row r="17" spans="1:40" x14ac:dyDescent="0.25">
      <c r="A17" s="8">
        <v>7</v>
      </c>
      <c r="B17" s="84"/>
      <c r="C17" s="84"/>
      <c r="D17" s="84"/>
      <c r="E17" s="84"/>
      <c r="F17" s="84"/>
      <c r="G17" s="84"/>
      <c r="H17" s="84"/>
      <c r="I17" s="84"/>
      <c r="J17" s="84"/>
      <c r="K17" s="84"/>
      <c r="L17" s="84"/>
      <c r="M17" s="84"/>
      <c r="N17" s="84"/>
      <c r="O17" s="84"/>
      <c r="P17" s="84"/>
      <c r="Q17" s="84"/>
      <c r="R17" s="84"/>
      <c r="S17" s="84"/>
      <c r="T17" s="84"/>
      <c r="U17" s="84"/>
      <c r="V17" s="84"/>
      <c r="W17" s="84"/>
      <c r="X17" s="84"/>
      <c r="Y17" s="84"/>
      <c r="Z17" s="119"/>
      <c r="AA17" s="119"/>
      <c r="AB17" s="119"/>
      <c r="AC17" s="119"/>
      <c r="AD17" s="119"/>
      <c r="AE17" s="119"/>
      <c r="AF17" s="119"/>
      <c r="AG17" s="84"/>
      <c r="AH17" s="84"/>
      <c r="AI17" s="84"/>
      <c r="AJ17" s="84"/>
      <c r="AK17" s="84"/>
      <c r="AL17" s="84"/>
      <c r="AM17" s="84"/>
      <c r="AN17" s="84"/>
    </row>
    <row r="18" spans="1:40" x14ac:dyDescent="0.25">
      <c r="A18" s="9">
        <v>8</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24"/>
      <c r="AA18" s="124"/>
      <c r="AB18" s="124"/>
      <c r="AC18" s="124"/>
      <c r="AD18" s="124"/>
      <c r="AE18" s="124"/>
      <c r="AF18" s="124"/>
      <c r="AG18" s="118"/>
      <c r="AH18" s="118"/>
      <c r="AI18" s="118"/>
      <c r="AJ18" s="118"/>
      <c r="AK18" s="118"/>
      <c r="AL18" s="118"/>
      <c r="AM18" s="118"/>
      <c r="AN18" s="118"/>
    </row>
    <row r="19" spans="1:40" x14ac:dyDescent="0.25">
      <c r="A19" s="92" t="s">
        <v>74</v>
      </c>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4"/>
    </row>
    <row r="20" spans="1:40" x14ac:dyDescent="0.25">
      <c r="A20" s="121" t="s">
        <v>79</v>
      </c>
      <c r="B20" s="122"/>
      <c r="C20" s="122"/>
      <c r="D20" s="122"/>
      <c r="E20" s="122"/>
      <c r="F20" s="122"/>
      <c r="G20" s="122"/>
      <c r="H20" s="123"/>
      <c r="I20" s="81"/>
      <c r="J20" s="82"/>
      <c r="K20" s="82"/>
      <c r="L20" s="82"/>
      <c r="M20" s="82"/>
      <c r="N20" s="82"/>
      <c r="O20" s="82"/>
      <c r="P20" s="82"/>
      <c r="Q20" s="82"/>
      <c r="R20" s="82"/>
      <c r="S20" s="82"/>
      <c r="T20" s="82"/>
      <c r="U20" s="82"/>
      <c r="V20" s="82"/>
      <c r="W20" s="82"/>
      <c r="X20" s="82"/>
      <c r="Y20" s="83"/>
      <c r="Z20" s="78" t="s">
        <v>80</v>
      </c>
      <c r="AA20" s="79"/>
      <c r="AB20" s="79"/>
      <c r="AC20" s="80"/>
      <c r="AD20" s="81"/>
      <c r="AE20" s="82"/>
      <c r="AF20" s="82"/>
      <c r="AG20" s="82"/>
      <c r="AH20" s="82"/>
      <c r="AI20" s="82"/>
      <c r="AJ20" s="82"/>
      <c r="AK20" s="82"/>
      <c r="AL20" s="82"/>
      <c r="AM20" s="82"/>
      <c r="AN20" s="83"/>
    </row>
    <row r="21" spans="1:40" x14ac:dyDescent="0.25">
      <c r="A21" s="153" t="s">
        <v>336</v>
      </c>
      <c r="B21" s="154"/>
      <c r="C21" s="154"/>
      <c r="D21" s="154"/>
      <c r="E21" s="154"/>
      <c r="F21" s="154"/>
      <c r="G21" s="154"/>
      <c r="H21" s="154"/>
      <c r="I21" s="154"/>
      <c r="J21" s="155"/>
      <c r="K21" s="100"/>
      <c r="L21" s="101"/>
      <c r="M21" s="101"/>
      <c r="N21" s="101"/>
      <c r="O21" s="101"/>
      <c r="P21" s="101"/>
      <c r="Q21" s="101"/>
      <c r="R21" s="101"/>
      <c r="S21" s="101"/>
      <c r="T21" s="101"/>
      <c r="U21" s="101"/>
      <c r="V21" s="101"/>
      <c r="W21" s="101"/>
      <c r="X21" s="101"/>
      <c r="Y21" s="102"/>
      <c r="Z21" s="95" t="s">
        <v>49</v>
      </c>
      <c r="AA21" s="98"/>
      <c r="AB21" s="98"/>
      <c r="AC21" s="98"/>
      <c r="AD21" s="98"/>
      <c r="AE21" s="99"/>
      <c r="AF21" s="100"/>
      <c r="AG21" s="101"/>
      <c r="AH21" s="101"/>
      <c r="AI21" s="101"/>
      <c r="AJ21" s="101"/>
      <c r="AK21" s="101"/>
      <c r="AL21" s="101"/>
      <c r="AM21" s="101"/>
      <c r="AN21" s="102"/>
    </row>
    <row r="22" spans="1:40" x14ac:dyDescent="0.25">
      <c r="A22" s="95" t="s">
        <v>43</v>
      </c>
      <c r="B22" s="98"/>
      <c r="C22" s="98"/>
      <c r="D22" s="99"/>
      <c r="E22" s="100"/>
      <c r="F22" s="101"/>
      <c r="G22" s="101"/>
      <c r="H22" s="101"/>
      <c r="I22" s="101"/>
      <c r="J22" s="101"/>
      <c r="K22" s="101"/>
      <c r="L22" s="101"/>
      <c r="M22" s="101"/>
      <c r="N22" s="101"/>
      <c r="O22" s="101"/>
      <c r="P22" s="102"/>
      <c r="Q22" s="95" t="s">
        <v>44</v>
      </c>
      <c r="R22" s="98"/>
      <c r="S22" s="98"/>
      <c r="T22" s="99"/>
      <c r="U22" s="100"/>
      <c r="V22" s="101"/>
      <c r="W22" s="101"/>
      <c r="X22" s="101"/>
      <c r="Y22" s="102"/>
      <c r="Z22" s="95" t="s">
        <v>82</v>
      </c>
      <c r="AA22" s="98"/>
      <c r="AB22" s="98"/>
      <c r="AC22" s="98"/>
      <c r="AD22" s="98"/>
      <c r="AE22" s="99"/>
      <c r="AF22" s="100"/>
      <c r="AG22" s="101"/>
      <c r="AH22" s="101"/>
      <c r="AI22" s="101"/>
      <c r="AJ22" s="101"/>
      <c r="AK22" s="101"/>
      <c r="AL22" s="101"/>
      <c r="AM22" s="101"/>
      <c r="AN22" s="102"/>
    </row>
    <row r="23" spans="1:40" x14ac:dyDescent="0.25">
      <c r="A23" s="156" t="s">
        <v>41</v>
      </c>
      <c r="B23" s="157"/>
      <c r="C23" s="157"/>
      <c r="D23" s="158"/>
      <c r="E23" s="196"/>
      <c r="F23" s="197"/>
      <c r="G23" s="197"/>
      <c r="H23" s="197"/>
      <c r="I23" s="198"/>
      <c r="J23" s="95" t="s">
        <v>42</v>
      </c>
      <c r="K23" s="99"/>
      <c r="L23" s="196"/>
      <c r="M23" s="197"/>
      <c r="N23" s="197"/>
      <c r="O23" s="197"/>
      <c r="P23" s="198"/>
      <c r="Q23" s="95" t="s">
        <v>83</v>
      </c>
      <c r="R23" s="98"/>
      <c r="S23" s="98"/>
      <c r="T23" s="99"/>
      <c r="U23" s="100"/>
      <c r="V23" s="101"/>
      <c r="W23" s="101"/>
      <c r="X23" s="101"/>
      <c r="Y23" s="102"/>
      <c r="Z23" s="95" t="s">
        <v>81</v>
      </c>
      <c r="AA23" s="98"/>
      <c r="AB23" s="99"/>
      <c r="AC23" s="100"/>
      <c r="AD23" s="101"/>
      <c r="AE23" s="101"/>
      <c r="AF23" s="101"/>
      <c r="AG23" s="101"/>
      <c r="AH23" s="101"/>
      <c r="AI23" s="101"/>
      <c r="AJ23" s="101"/>
      <c r="AK23" s="101"/>
      <c r="AL23" s="101"/>
      <c r="AM23" s="101"/>
      <c r="AN23" s="102"/>
    </row>
    <row r="24" spans="1:40" x14ac:dyDescent="0.25">
      <c r="A24" s="92" t="s">
        <v>75</v>
      </c>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4"/>
    </row>
    <row r="25" spans="1:40" x14ac:dyDescent="0.25">
      <c r="A25" s="117" t="s">
        <v>45</v>
      </c>
      <c r="B25" s="117"/>
      <c r="C25" s="117"/>
      <c r="D25" s="117"/>
      <c r="E25" s="117"/>
      <c r="F25" s="117"/>
      <c r="G25" s="117"/>
      <c r="H25" s="117"/>
      <c r="I25" s="117"/>
      <c r="J25" s="117"/>
      <c r="K25" s="117"/>
      <c r="L25" s="117"/>
      <c r="M25" s="117"/>
      <c r="N25" s="117"/>
      <c r="O25" s="117"/>
      <c r="P25" s="117"/>
      <c r="Q25" s="117" t="s">
        <v>84</v>
      </c>
      <c r="R25" s="117"/>
      <c r="S25" s="117"/>
      <c r="T25" s="117"/>
      <c r="U25" s="117"/>
      <c r="V25" s="117" t="s">
        <v>76</v>
      </c>
      <c r="W25" s="117"/>
      <c r="X25" s="117"/>
      <c r="Y25" s="117"/>
      <c r="Z25" s="117" t="s">
        <v>85</v>
      </c>
      <c r="AA25" s="117"/>
      <c r="AB25" s="117"/>
      <c r="AC25" s="117"/>
      <c r="AD25" s="117"/>
      <c r="AE25" s="117" t="s">
        <v>50</v>
      </c>
      <c r="AF25" s="117"/>
      <c r="AG25" s="117"/>
      <c r="AH25" s="117"/>
      <c r="AI25" s="117"/>
      <c r="AJ25" s="117" t="s">
        <v>51</v>
      </c>
      <c r="AK25" s="117"/>
      <c r="AL25" s="117"/>
      <c r="AM25" s="117"/>
      <c r="AN25" s="117"/>
    </row>
    <row r="26" spans="1:40" x14ac:dyDescent="0.25">
      <c r="A26" s="84"/>
      <c r="B26" s="84"/>
      <c r="C26" s="84"/>
      <c r="D26" s="84"/>
      <c r="E26" s="84"/>
      <c r="F26" s="84"/>
      <c r="G26" s="84"/>
      <c r="H26" s="84"/>
      <c r="I26" s="84"/>
      <c r="J26" s="84"/>
      <c r="K26" s="84"/>
      <c r="L26" s="84"/>
      <c r="M26" s="84"/>
      <c r="N26" s="84"/>
      <c r="O26" s="84"/>
      <c r="P26" s="84"/>
      <c r="Q26" s="109"/>
      <c r="R26" s="109"/>
      <c r="S26" s="109"/>
      <c r="T26" s="109"/>
      <c r="U26" s="109"/>
      <c r="V26" s="120"/>
      <c r="W26" s="120"/>
      <c r="X26" s="120"/>
      <c r="Y26" s="120"/>
      <c r="Z26" s="110">
        <f>Q26*V26</f>
        <v>0</v>
      </c>
      <c r="AA26" s="110"/>
      <c r="AB26" s="110"/>
      <c r="AC26" s="110"/>
      <c r="AD26" s="110"/>
      <c r="AE26" s="109"/>
      <c r="AF26" s="109"/>
      <c r="AG26" s="109"/>
      <c r="AH26" s="109"/>
      <c r="AI26" s="109"/>
      <c r="AJ26" s="159"/>
      <c r="AK26" s="159"/>
      <c r="AL26" s="159"/>
      <c r="AM26" s="159"/>
      <c r="AN26" s="159"/>
    </row>
    <row r="27" spans="1:40" x14ac:dyDescent="0.25">
      <c r="A27" s="84"/>
      <c r="B27" s="84"/>
      <c r="C27" s="84"/>
      <c r="D27" s="84"/>
      <c r="E27" s="84"/>
      <c r="F27" s="84"/>
      <c r="G27" s="84"/>
      <c r="H27" s="84"/>
      <c r="I27" s="84"/>
      <c r="J27" s="84"/>
      <c r="K27" s="84"/>
      <c r="L27" s="84"/>
      <c r="M27" s="84"/>
      <c r="N27" s="84"/>
      <c r="O27" s="84"/>
      <c r="P27" s="84"/>
      <c r="Q27" s="109"/>
      <c r="R27" s="109"/>
      <c r="S27" s="109"/>
      <c r="T27" s="109"/>
      <c r="U27" s="109"/>
      <c r="V27" s="120"/>
      <c r="W27" s="120"/>
      <c r="X27" s="120"/>
      <c r="Y27" s="120"/>
      <c r="Z27" s="110">
        <f t="shared" ref="Z27:Z33" si="0">Q27*V27</f>
        <v>0</v>
      </c>
      <c r="AA27" s="110"/>
      <c r="AB27" s="110"/>
      <c r="AC27" s="110"/>
      <c r="AD27" s="110"/>
      <c r="AE27" s="117" t="s">
        <v>53</v>
      </c>
      <c r="AF27" s="117"/>
      <c r="AG27" s="117"/>
      <c r="AH27" s="117"/>
      <c r="AI27" s="117"/>
      <c r="AJ27" s="117" t="s">
        <v>51</v>
      </c>
      <c r="AK27" s="117"/>
      <c r="AL27" s="117"/>
      <c r="AM27" s="117"/>
      <c r="AN27" s="117"/>
    </row>
    <row r="28" spans="1:40" x14ac:dyDescent="0.25">
      <c r="A28" s="84"/>
      <c r="B28" s="84"/>
      <c r="C28" s="84"/>
      <c r="D28" s="84"/>
      <c r="E28" s="84"/>
      <c r="F28" s="84"/>
      <c r="G28" s="84"/>
      <c r="H28" s="84"/>
      <c r="I28" s="84"/>
      <c r="J28" s="84"/>
      <c r="K28" s="84"/>
      <c r="L28" s="84"/>
      <c r="M28" s="84"/>
      <c r="N28" s="84"/>
      <c r="O28" s="84"/>
      <c r="P28" s="84"/>
      <c r="Q28" s="109"/>
      <c r="R28" s="109"/>
      <c r="S28" s="109"/>
      <c r="T28" s="109"/>
      <c r="U28" s="109"/>
      <c r="V28" s="120"/>
      <c r="W28" s="120"/>
      <c r="X28" s="120"/>
      <c r="Y28" s="120"/>
      <c r="Z28" s="110">
        <f t="shared" si="0"/>
        <v>0</v>
      </c>
      <c r="AA28" s="110"/>
      <c r="AB28" s="110"/>
      <c r="AC28" s="110"/>
      <c r="AD28" s="110"/>
      <c r="AE28" s="109"/>
      <c r="AF28" s="109"/>
      <c r="AG28" s="109"/>
      <c r="AH28" s="109"/>
      <c r="AI28" s="109"/>
      <c r="AJ28" s="159"/>
      <c r="AK28" s="159"/>
      <c r="AL28" s="159"/>
      <c r="AM28" s="159"/>
      <c r="AN28" s="159"/>
    </row>
    <row r="29" spans="1:40" ht="14.45" customHeight="1" x14ac:dyDescent="0.25">
      <c r="A29" s="84"/>
      <c r="B29" s="84"/>
      <c r="C29" s="84"/>
      <c r="D29" s="84"/>
      <c r="E29" s="84"/>
      <c r="F29" s="84"/>
      <c r="G29" s="84"/>
      <c r="H29" s="84"/>
      <c r="I29" s="84"/>
      <c r="J29" s="84"/>
      <c r="K29" s="84"/>
      <c r="L29" s="84"/>
      <c r="M29" s="84"/>
      <c r="N29" s="84"/>
      <c r="O29" s="84"/>
      <c r="P29" s="84"/>
      <c r="Q29" s="109"/>
      <c r="R29" s="109"/>
      <c r="S29" s="109"/>
      <c r="T29" s="109"/>
      <c r="U29" s="109"/>
      <c r="V29" s="120"/>
      <c r="W29" s="120"/>
      <c r="X29" s="120"/>
      <c r="Y29" s="120"/>
      <c r="Z29" s="110">
        <f t="shared" si="0"/>
        <v>0</v>
      </c>
      <c r="AA29" s="110"/>
      <c r="AB29" s="110"/>
      <c r="AC29" s="110"/>
      <c r="AD29" s="110"/>
      <c r="AE29" s="117" t="s">
        <v>86</v>
      </c>
      <c r="AF29" s="117"/>
      <c r="AG29" s="117"/>
      <c r="AH29" s="117"/>
      <c r="AI29" s="117"/>
      <c r="AJ29" s="117" t="s">
        <v>51</v>
      </c>
      <c r="AK29" s="117"/>
      <c r="AL29" s="117"/>
      <c r="AM29" s="117"/>
      <c r="AN29" s="117"/>
    </row>
    <row r="30" spans="1:40" x14ac:dyDescent="0.25">
      <c r="A30" s="84"/>
      <c r="B30" s="84"/>
      <c r="C30" s="84"/>
      <c r="D30" s="84"/>
      <c r="E30" s="84"/>
      <c r="F30" s="84"/>
      <c r="G30" s="84"/>
      <c r="H30" s="84"/>
      <c r="I30" s="84"/>
      <c r="J30" s="84"/>
      <c r="K30" s="84"/>
      <c r="L30" s="84"/>
      <c r="M30" s="84"/>
      <c r="N30" s="84"/>
      <c r="O30" s="84"/>
      <c r="P30" s="84"/>
      <c r="Q30" s="109"/>
      <c r="R30" s="109"/>
      <c r="S30" s="109"/>
      <c r="T30" s="109"/>
      <c r="U30" s="109"/>
      <c r="V30" s="120"/>
      <c r="W30" s="120"/>
      <c r="X30" s="120"/>
      <c r="Y30" s="120"/>
      <c r="Z30" s="110">
        <f t="shared" si="0"/>
        <v>0</v>
      </c>
      <c r="AA30" s="110"/>
      <c r="AB30" s="110"/>
      <c r="AC30" s="110"/>
      <c r="AD30" s="110"/>
      <c r="AE30" s="147">
        <f>Z34-AE26-AE28</f>
        <v>0</v>
      </c>
      <c r="AF30" s="148"/>
      <c r="AG30" s="148"/>
      <c r="AH30" s="148"/>
      <c r="AI30" s="149"/>
      <c r="AJ30" s="150"/>
      <c r="AK30" s="151"/>
      <c r="AL30" s="151"/>
      <c r="AM30" s="151"/>
      <c r="AN30" s="152"/>
    </row>
    <row r="31" spans="1:40" x14ac:dyDescent="0.25">
      <c r="A31" s="84"/>
      <c r="B31" s="84"/>
      <c r="C31" s="84"/>
      <c r="D31" s="84"/>
      <c r="E31" s="84"/>
      <c r="F31" s="84"/>
      <c r="G31" s="84"/>
      <c r="H31" s="84"/>
      <c r="I31" s="84"/>
      <c r="J31" s="84"/>
      <c r="K31" s="84"/>
      <c r="L31" s="84"/>
      <c r="M31" s="84"/>
      <c r="N31" s="84"/>
      <c r="O31" s="84"/>
      <c r="P31" s="84"/>
      <c r="Q31" s="109"/>
      <c r="R31" s="109"/>
      <c r="S31" s="109"/>
      <c r="T31" s="109"/>
      <c r="U31" s="109"/>
      <c r="V31" s="120"/>
      <c r="W31" s="120"/>
      <c r="X31" s="120"/>
      <c r="Y31" s="120"/>
      <c r="Z31" s="110">
        <f t="shared" si="0"/>
        <v>0</v>
      </c>
      <c r="AA31" s="110"/>
      <c r="AB31" s="110"/>
      <c r="AC31" s="110"/>
      <c r="AD31" s="110"/>
      <c r="AE31" s="234" t="s">
        <v>216</v>
      </c>
      <c r="AF31" s="235"/>
      <c r="AG31" s="235"/>
      <c r="AH31" s="235"/>
      <c r="AI31" s="235"/>
      <c r="AJ31" s="235"/>
      <c r="AK31" s="235"/>
      <c r="AL31" s="235"/>
      <c r="AM31" s="235"/>
      <c r="AN31" s="236"/>
    </row>
    <row r="32" spans="1:40" x14ac:dyDescent="0.25">
      <c r="A32" s="84"/>
      <c r="B32" s="84"/>
      <c r="C32" s="84"/>
      <c r="D32" s="84"/>
      <c r="E32" s="84"/>
      <c r="F32" s="84"/>
      <c r="G32" s="84"/>
      <c r="H32" s="84"/>
      <c r="I32" s="84"/>
      <c r="J32" s="84"/>
      <c r="K32" s="84"/>
      <c r="L32" s="84"/>
      <c r="M32" s="84"/>
      <c r="N32" s="84"/>
      <c r="O32" s="84"/>
      <c r="P32" s="84"/>
      <c r="Q32" s="109"/>
      <c r="R32" s="109"/>
      <c r="S32" s="109"/>
      <c r="T32" s="109"/>
      <c r="U32" s="109"/>
      <c r="V32" s="120"/>
      <c r="W32" s="120"/>
      <c r="X32" s="120"/>
      <c r="Y32" s="120"/>
      <c r="Z32" s="110">
        <f t="shared" si="0"/>
        <v>0</v>
      </c>
      <c r="AA32" s="110"/>
      <c r="AB32" s="110"/>
      <c r="AC32" s="110"/>
      <c r="AD32" s="110"/>
      <c r="AE32" s="237"/>
      <c r="AF32" s="238"/>
      <c r="AG32" s="238"/>
      <c r="AH32" s="238"/>
      <c r="AI32" s="238"/>
      <c r="AJ32" s="238"/>
      <c r="AK32" s="238"/>
      <c r="AL32" s="238"/>
      <c r="AM32" s="238"/>
      <c r="AN32" s="239"/>
    </row>
    <row r="33" spans="1:40" x14ac:dyDescent="0.25">
      <c r="A33" s="84"/>
      <c r="B33" s="84"/>
      <c r="C33" s="84"/>
      <c r="D33" s="84"/>
      <c r="E33" s="84"/>
      <c r="F33" s="84"/>
      <c r="G33" s="84"/>
      <c r="H33" s="84"/>
      <c r="I33" s="84"/>
      <c r="J33" s="84"/>
      <c r="K33" s="84"/>
      <c r="L33" s="84"/>
      <c r="M33" s="84"/>
      <c r="N33" s="84"/>
      <c r="O33" s="84"/>
      <c r="P33" s="84"/>
      <c r="Q33" s="109"/>
      <c r="R33" s="109"/>
      <c r="S33" s="109"/>
      <c r="T33" s="109"/>
      <c r="U33" s="109"/>
      <c r="V33" s="120"/>
      <c r="W33" s="120"/>
      <c r="X33" s="120"/>
      <c r="Y33" s="120"/>
      <c r="Z33" s="110">
        <f t="shared" si="0"/>
        <v>0</v>
      </c>
      <c r="AA33" s="110"/>
      <c r="AB33" s="110"/>
      <c r="AC33" s="110"/>
      <c r="AD33" s="110"/>
      <c r="AE33" s="237"/>
      <c r="AF33" s="238"/>
      <c r="AG33" s="238"/>
      <c r="AH33" s="238"/>
      <c r="AI33" s="238"/>
      <c r="AJ33" s="238"/>
      <c r="AK33" s="238"/>
      <c r="AL33" s="238"/>
      <c r="AM33" s="238"/>
      <c r="AN33" s="239"/>
    </row>
    <row r="34" spans="1:40" x14ac:dyDescent="0.25">
      <c r="A34" s="117" t="s">
        <v>87</v>
      </c>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95">
        <f>SUM(Z26:AD33)</f>
        <v>0</v>
      </c>
      <c r="AA34" s="195"/>
      <c r="AB34" s="195"/>
      <c r="AC34" s="195"/>
      <c r="AD34" s="195"/>
      <c r="AE34" s="240"/>
      <c r="AF34" s="241"/>
      <c r="AG34" s="241"/>
      <c r="AH34" s="241"/>
      <c r="AI34" s="241"/>
      <c r="AJ34" s="241"/>
      <c r="AK34" s="241"/>
      <c r="AL34" s="241"/>
      <c r="AM34" s="241"/>
      <c r="AN34" s="242"/>
    </row>
    <row r="35" spans="1:40" x14ac:dyDescent="0.25">
      <c r="A35" s="95" t="s">
        <v>88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row>
    <row r="36" spans="1:40" x14ac:dyDescent="0.25">
      <c r="A36" s="103"/>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5"/>
    </row>
    <row r="37" spans="1:40" x14ac:dyDescent="0.25">
      <c r="A37" s="106"/>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8"/>
    </row>
    <row r="38" spans="1:40" x14ac:dyDescent="0.25">
      <c r="A38" s="95" t="s">
        <v>89</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row>
    <row r="39" spans="1:40" x14ac:dyDescent="0.25">
      <c r="A39" s="175"/>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7"/>
    </row>
    <row r="40" spans="1:40" x14ac:dyDescent="0.25">
      <c r="A40" s="178"/>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80"/>
    </row>
    <row r="41" spans="1:40" x14ac:dyDescent="0.25">
      <c r="A41" s="169" t="s">
        <v>347</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row>
    <row r="42" spans="1:40" x14ac:dyDescent="0.25">
      <c r="A42" s="222" t="str">
        <f>VLOOKUP(K4,TO!A1:B55,2,FALSE)</f>
        <v>Swiss Re International SE, Niederlassung Deutschland, Arabellastraße 30, 81925 Mníchov, Nemecko</v>
      </c>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4"/>
    </row>
    <row r="43" spans="1:40" x14ac:dyDescent="0.25">
      <c r="A43" s="166" t="s">
        <v>348</v>
      </c>
      <c r="B43" s="167"/>
      <c r="C43" s="167"/>
      <c r="D43" s="167"/>
      <c r="E43" s="167"/>
      <c r="F43" s="167"/>
      <c r="G43" s="167"/>
      <c r="H43" s="167"/>
      <c r="I43" s="167"/>
      <c r="J43" s="167"/>
      <c r="K43" s="167"/>
      <c r="L43" s="167"/>
      <c r="M43" s="168"/>
      <c r="N43" s="172" t="str">
        <f>VLOOKUP(K4,TO!A1:C55,3,FALSE)</f>
        <v>35555.1</v>
      </c>
      <c r="O43" s="173"/>
      <c r="P43" s="173"/>
      <c r="Q43" s="173"/>
      <c r="R43" s="173"/>
      <c r="S43" s="173"/>
      <c r="T43" s="174"/>
      <c r="U43" s="181" t="str">
        <f>VLOOKUP(K4,TO!A1:H55,7,FALSE)</f>
        <v>SuretyTravel_DE@swissre.com</v>
      </c>
      <c r="V43" s="182"/>
      <c r="W43" s="182"/>
      <c r="X43" s="182"/>
      <c r="Y43" s="182"/>
      <c r="Z43" s="182"/>
      <c r="AA43" s="182"/>
      <c r="AB43" s="182"/>
      <c r="AC43" s="182"/>
      <c r="AD43" s="182"/>
      <c r="AE43" s="183"/>
      <c r="AF43" s="181" t="str">
        <f>VLOOKUP(K4,TO!A1:H55,8,FALSE)</f>
        <v>+49-69-767255180</v>
      </c>
      <c r="AG43" s="182"/>
      <c r="AH43" s="182"/>
      <c r="AI43" s="182"/>
      <c r="AJ43" s="182"/>
      <c r="AK43" s="182"/>
      <c r="AL43" s="182"/>
      <c r="AM43" s="182"/>
      <c r="AN43" s="183"/>
    </row>
    <row r="44" spans="1:40" ht="15" customHeight="1" x14ac:dyDescent="0.25">
      <c r="A44" s="160" t="s">
        <v>349</v>
      </c>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2"/>
    </row>
    <row r="45" spans="1:40" x14ac:dyDescent="0.25">
      <c r="A45" s="163"/>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5"/>
    </row>
    <row r="46" spans="1:40" x14ac:dyDescent="0.25">
      <c r="A46" s="163"/>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5"/>
    </row>
    <row r="47" spans="1:40" ht="14.45" customHeight="1" x14ac:dyDescent="0.25">
      <c r="A47" s="163"/>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5"/>
    </row>
    <row r="48" spans="1:40" ht="14.45" customHeight="1" x14ac:dyDescent="0.25">
      <c r="A48" s="163"/>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5"/>
    </row>
    <row r="49" spans="1:40" ht="14.45" customHeight="1" x14ac:dyDescent="0.25">
      <c r="A49" s="163"/>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5"/>
    </row>
    <row r="50" spans="1:40" ht="14.45" customHeight="1" x14ac:dyDescent="0.25">
      <c r="A50" s="163"/>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5"/>
    </row>
    <row r="51" spans="1:40" ht="15" customHeight="1" x14ac:dyDescent="0.25">
      <c r="A51" s="213" t="s">
        <v>346</v>
      </c>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5"/>
    </row>
    <row r="52" spans="1:40" ht="15" customHeight="1" x14ac:dyDescent="0.25">
      <c r="A52" s="216"/>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8"/>
    </row>
    <row r="53" spans="1:40" ht="15" customHeight="1" x14ac:dyDescent="0.25">
      <c r="A53" s="216"/>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8"/>
    </row>
    <row r="54" spans="1:40" ht="15" customHeight="1" x14ac:dyDescent="0.25">
      <c r="A54" s="216"/>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8"/>
    </row>
    <row r="55" spans="1:40" ht="15" customHeight="1" x14ac:dyDescent="0.25">
      <c r="A55" s="216"/>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8"/>
    </row>
    <row r="56" spans="1:40" ht="15" customHeight="1" x14ac:dyDescent="0.25">
      <c r="A56" s="216"/>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8"/>
    </row>
    <row r="57" spans="1:40" ht="15" customHeight="1" x14ac:dyDescent="0.25">
      <c r="A57" s="216"/>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8"/>
    </row>
    <row r="58" spans="1:40" ht="15" customHeight="1" x14ac:dyDescent="0.25">
      <c r="A58" s="216"/>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8"/>
    </row>
    <row r="59" spans="1:40" s="10" customFormat="1" ht="15" customHeight="1" x14ac:dyDescent="0.25">
      <c r="A59" s="216"/>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8"/>
    </row>
    <row r="60" spans="1:40" ht="15" customHeight="1" x14ac:dyDescent="0.25">
      <c r="A60" s="216"/>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8"/>
    </row>
    <row r="61" spans="1:40" ht="15" customHeight="1" x14ac:dyDescent="0.25">
      <c r="A61" s="216"/>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8"/>
    </row>
    <row r="62" spans="1:40" ht="15" customHeight="1" x14ac:dyDescent="0.25">
      <c r="A62" s="216"/>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8"/>
    </row>
    <row r="63" spans="1:40" ht="15" customHeight="1" x14ac:dyDescent="0.25">
      <c r="A63" s="216"/>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8"/>
    </row>
    <row r="64" spans="1:40" ht="15" customHeight="1" x14ac:dyDescent="0.25">
      <c r="A64" s="216"/>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8"/>
    </row>
    <row r="65" spans="1:40" ht="15" customHeight="1" x14ac:dyDescent="0.25">
      <c r="A65" s="219"/>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1"/>
    </row>
    <row r="66" spans="1:40" ht="15" customHeight="1" x14ac:dyDescent="0.25">
      <c r="A66" s="50" t="s">
        <v>350</v>
      </c>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2"/>
    </row>
    <row r="67" spans="1:40" ht="15" customHeight="1" x14ac:dyDescent="0.25">
      <c r="A67" s="53" t="s">
        <v>351</v>
      </c>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5"/>
    </row>
    <row r="68" spans="1:40" ht="15" customHeight="1" x14ac:dyDescent="0.25">
      <c r="A68" s="56" t="s">
        <v>352</v>
      </c>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8"/>
    </row>
    <row r="69" spans="1:40" ht="15" customHeight="1" x14ac:dyDescent="0.25">
      <c r="A69" s="56"/>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8"/>
    </row>
    <row r="70" spans="1:40" ht="15" customHeight="1" x14ac:dyDescent="0.25">
      <c r="A70" s="56"/>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8"/>
    </row>
    <row r="71" spans="1:40" x14ac:dyDescent="0.25">
      <c r="A71" s="56"/>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8"/>
    </row>
    <row r="72" spans="1:40" ht="15" customHeight="1" x14ac:dyDescent="0.25">
      <c r="A72" s="56"/>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8"/>
    </row>
    <row r="73" spans="1:40" x14ac:dyDescent="0.25">
      <c r="A73" s="56"/>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8"/>
    </row>
    <row r="74" spans="1:40" x14ac:dyDescent="0.25">
      <c r="A74" s="56"/>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8"/>
    </row>
    <row r="75" spans="1:40" x14ac:dyDescent="0.25">
      <c r="A75" s="56"/>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8"/>
    </row>
    <row r="76" spans="1:40" x14ac:dyDescent="0.25">
      <c r="A76" s="56"/>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8"/>
    </row>
    <row r="77" spans="1:40" x14ac:dyDescent="0.25">
      <c r="A77" s="59"/>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1"/>
    </row>
    <row r="78" spans="1:40" x14ac:dyDescent="0.25">
      <c r="A78" s="43"/>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5"/>
    </row>
    <row r="79" spans="1:40" ht="15" customHeight="1" x14ac:dyDescent="0.25">
      <c r="A79" s="225" t="s">
        <v>337</v>
      </c>
      <c r="B79" s="226"/>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7"/>
    </row>
    <row r="80" spans="1:40" ht="15" customHeight="1" x14ac:dyDescent="0.25">
      <c r="A80" s="228" t="s">
        <v>338</v>
      </c>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30"/>
    </row>
    <row r="81" spans="1:40" ht="15" customHeight="1" x14ac:dyDescent="0.25">
      <c r="A81" s="228"/>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30"/>
    </row>
    <row r="82" spans="1:40" ht="15" customHeight="1" x14ac:dyDescent="0.25">
      <c r="A82" s="228"/>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30"/>
    </row>
    <row r="83" spans="1:40" ht="15" customHeight="1" x14ac:dyDescent="0.25">
      <c r="A83" s="228"/>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30"/>
    </row>
    <row r="84" spans="1:40" ht="15" customHeight="1" x14ac:dyDescent="0.25">
      <c r="A84" s="228"/>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30"/>
    </row>
    <row r="85" spans="1:40" ht="15" customHeight="1" x14ac:dyDescent="0.25">
      <c r="A85" s="228"/>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30"/>
    </row>
    <row r="86" spans="1:40" ht="15" customHeight="1" x14ac:dyDescent="0.25">
      <c r="A86" s="231"/>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3"/>
    </row>
    <row r="87" spans="1:40" ht="15" customHeight="1" x14ac:dyDescent="0.25">
      <c r="A87" s="1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2"/>
    </row>
    <row r="88" spans="1:40" s="26" customFormat="1" ht="15" customHeight="1" x14ac:dyDescent="0.25">
      <c r="A88" s="202" t="s">
        <v>339</v>
      </c>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4"/>
    </row>
    <row r="89" spans="1:40" s="26" customFormat="1" ht="15" customHeight="1" x14ac:dyDescent="0.25">
      <c r="A89" s="205" t="s">
        <v>340</v>
      </c>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7"/>
    </row>
    <row r="90" spans="1:40" s="26" customFormat="1" ht="15" customHeight="1" x14ac:dyDescent="0.25">
      <c r="A90" s="205"/>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7"/>
    </row>
    <row r="91" spans="1:40" s="26" customFormat="1" ht="15" customHeight="1" x14ac:dyDescent="0.25">
      <c r="A91" s="205"/>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7"/>
    </row>
    <row r="92" spans="1:40" ht="15" customHeight="1" x14ac:dyDescent="0.25">
      <c r="A92" s="15" t="s">
        <v>220</v>
      </c>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2"/>
    </row>
    <row r="93" spans="1:40" ht="15" customHeight="1" x14ac:dyDescent="0.25">
      <c r="A93" s="15" t="s">
        <v>221</v>
      </c>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2"/>
    </row>
    <row r="94" spans="1:40" ht="15" customHeight="1" x14ac:dyDescent="0.25">
      <c r="A94" s="27" t="s">
        <v>219</v>
      </c>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2"/>
    </row>
    <row r="95" spans="1:40" ht="15" customHeight="1" x14ac:dyDescent="0.25">
      <c r="A95" s="15" t="s">
        <v>222</v>
      </c>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2"/>
    </row>
    <row r="96" spans="1:40" ht="15" customHeight="1" x14ac:dyDescent="0.25">
      <c r="A96" s="15" t="s">
        <v>223</v>
      </c>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2"/>
    </row>
    <row r="97" spans="1:40" ht="15" customHeight="1" x14ac:dyDescent="0.25">
      <c r="A97" s="15" t="s">
        <v>224</v>
      </c>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2"/>
    </row>
    <row r="98" spans="1:40" ht="15" customHeight="1" x14ac:dyDescent="0.25">
      <c r="A98" s="15" t="s">
        <v>225</v>
      </c>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2"/>
    </row>
    <row r="99" spans="1:40" ht="15" customHeight="1" x14ac:dyDescent="0.25">
      <c r="A99" s="15" t="s">
        <v>228</v>
      </c>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2"/>
    </row>
    <row r="100" spans="1:40" s="11" customFormat="1" ht="15" customHeight="1" x14ac:dyDescent="0.25">
      <c r="A100" s="15" t="s">
        <v>226</v>
      </c>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2"/>
    </row>
    <row r="101" spans="1:40" s="11" customFormat="1" ht="15" customHeight="1" x14ac:dyDescent="0.25">
      <c r="A101" s="15" t="s">
        <v>227</v>
      </c>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2"/>
    </row>
    <row r="102" spans="1:40" s="11" customFormat="1" ht="15" customHeight="1" x14ac:dyDescent="0.25">
      <c r="A102" s="15" t="s">
        <v>229</v>
      </c>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2"/>
    </row>
    <row r="103" spans="1:40" s="11" customFormat="1" ht="15" customHeight="1" x14ac:dyDescent="0.25">
      <c r="A103" s="15" t="s">
        <v>230</v>
      </c>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2"/>
    </row>
    <row r="104" spans="1:40" s="11" customFormat="1" ht="15" customHeight="1" x14ac:dyDescent="0.25">
      <c r="A104" s="15" t="s">
        <v>231</v>
      </c>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2"/>
    </row>
    <row r="105" spans="1:40" s="11" customFormat="1" ht="15" customHeight="1" x14ac:dyDescent="0.25">
      <c r="A105" s="15" t="s">
        <v>232</v>
      </c>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2"/>
    </row>
    <row r="106" spans="1:40" s="11" customFormat="1" ht="15" customHeight="1" x14ac:dyDescent="0.25">
      <c r="A106" s="15" t="s">
        <v>233</v>
      </c>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2"/>
    </row>
    <row r="107" spans="1:40" ht="15" customHeight="1" x14ac:dyDescent="0.25">
      <c r="A107" s="15" t="s">
        <v>234</v>
      </c>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2"/>
    </row>
    <row r="108" spans="1:40" ht="15" customHeight="1" x14ac:dyDescent="0.25">
      <c r="A108" s="28" t="s">
        <v>235</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2"/>
    </row>
    <row r="109" spans="1:40" ht="15" customHeight="1" x14ac:dyDescent="0.25">
      <c r="A109" s="15" t="s">
        <v>236</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2"/>
    </row>
    <row r="110" spans="1:40" ht="15" customHeight="1" x14ac:dyDescent="0.25">
      <c r="A110" s="15" t="s">
        <v>237</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2"/>
    </row>
    <row r="111" spans="1:40" ht="15" customHeight="1" x14ac:dyDescent="0.25">
      <c r="A111" s="15" t="s">
        <v>238</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2"/>
    </row>
    <row r="112" spans="1:40" ht="15" customHeight="1" x14ac:dyDescent="0.25">
      <c r="A112" s="15" t="s">
        <v>341</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2"/>
    </row>
    <row r="113" spans="1:40" ht="15" customHeight="1" x14ac:dyDescent="0.25">
      <c r="A113" s="15" t="s">
        <v>239</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2"/>
    </row>
    <row r="114" spans="1:40" ht="15" customHeight="1" x14ac:dyDescent="0.25">
      <c r="A114" s="15" t="s">
        <v>240</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2"/>
    </row>
    <row r="115" spans="1:40" ht="15" customHeight="1" x14ac:dyDescent="0.25">
      <c r="A115" s="15" t="s">
        <v>241</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2"/>
    </row>
    <row r="116" spans="1:40" ht="15" customHeight="1" x14ac:dyDescent="0.25">
      <c r="A116" s="15" t="s">
        <v>242</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2"/>
    </row>
    <row r="117" spans="1:40" ht="15" customHeight="1" x14ac:dyDescent="0.25">
      <c r="A117" s="15" t="s">
        <v>243</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2"/>
    </row>
    <row r="118" spans="1:40" ht="15" customHeight="1" x14ac:dyDescent="0.25">
      <c r="A118" s="15" t="s">
        <v>246</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2"/>
    </row>
    <row r="119" spans="1:40" ht="15" customHeight="1" x14ac:dyDescent="0.25">
      <c r="A119" s="15" t="s">
        <v>244</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2"/>
    </row>
    <row r="120" spans="1:40" ht="15" customHeight="1" x14ac:dyDescent="0.25">
      <c r="A120" s="29" t="s">
        <v>247</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2"/>
    </row>
    <row r="121" spans="1:40" ht="15" customHeight="1" x14ac:dyDescent="0.25">
      <c r="A121" s="17" t="s">
        <v>245</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2"/>
    </row>
    <row r="122" spans="1:40" ht="15" customHeight="1" x14ac:dyDescent="0.25">
      <c r="A122" s="18"/>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2"/>
    </row>
    <row r="123" spans="1:40" ht="15" customHeight="1" x14ac:dyDescent="0.25">
      <c r="A123" s="18" t="s">
        <v>90</v>
      </c>
      <c r="B123" s="16"/>
      <c r="C123" s="16"/>
      <c r="D123" s="16"/>
      <c r="E123" s="16"/>
      <c r="F123" s="199" t="s">
        <v>353</v>
      </c>
      <c r="G123" s="199"/>
      <c r="H123" s="199"/>
      <c r="I123" s="199"/>
      <c r="J123" s="199"/>
      <c r="K123" s="200">
        <f ca="1">TODAY()</f>
        <v>44104</v>
      </c>
      <c r="L123" s="201"/>
      <c r="M123" s="201"/>
      <c r="N123" s="201"/>
      <c r="O123" s="201"/>
      <c r="P123" s="16"/>
      <c r="Q123" s="16"/>
      <c r="R123" s="16"/>
      <c r="S123" s="16"/>
      <c r="T123" s="16"/>
      <c r="U123" s="16"/>
      <c r="V123" s="16"/>
      <c r="W123" s="199" t="s">
        <v>353</v>
      </c>
      <c r="X123" s="199"/>
      <c r="Y123" s="199"/>
      <c r="Z123" s="199"/>
      <c r="AA123" s="199"/>
      <c r="AB123" s="200">
        <f ca="1">TODAY()</f>
        <v>44104</v>
      </c>
      <c r="AC123" s="201"/>
      <c r="AD123" s="201"/>
      <c r="AE123" s="201"/>
      <c r="AF123" s="201"/>
      <c r="AG123" s="16"/>
      <c r="AH123" s="16"/>
      <c r="AI123" s="16"/>
      <c r="AJ123" s="16"/>
      <c r="AK123" s="16"/>
      <c r="AL123" s="16"/>
      <c r="AM123" s="16"/>
      <c r="AN123" s="12"/>
    </row>
    <row r="124" spans="1:40" ht="15" customHeight="1" x14ac:dyDescent="0.25">
      <c r="A124" s="18"/>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2"/>
    </row>
    <row r="125" spans="1:40" ht="15" customHeight="1" x14ac:dyDescent="0.25">
      <c r="A125" s="18"/>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2"/>
    </row>
    <row r="126" spans="1:40" ht="15" customHeight="1" x14ac:dyDescent="0.25">
      <c r="A126" s="18" t="s">
        <v>91</v>
      </c>
      <c r="B126" s="16"/>
      <c r="C126" s="16"/>
      <c r="D126" s="16"/>
      <c r="E126" s="16"/>
      <c r="F126" s="13"/>
      <c r="G126" s="13"/>
      <c r="H126" s="13"/>
      <c r="I126" s="13"/>
      <c r="J126" s="13"/>
      <c r="K126" s="13"/>
      <c r="L126" s="13"/>
      <c r="M126" s="13"/>
      <c r="N126" s="13"/>
      <c r="O126" s="13"/>
      <c r="P126" s="16"/>
      <c r="Q126" s="16"/>
      <c r="R126" s="16"/>
      <c r="S126" s="16"/>
      <c r="T126" s="16"/>
      <c r="U126" s="16"/>
      <c r="V126" s="16"/>
      <c r="W126" s="13"/>
      <c r="X126" s="13"/>
      <c r="Y126" s="13"/>
      <c r="Z126" s="13"/>
      <c r="AA126" s="13"/>
      <c r="AB126" s="13"/>
      <c r="AC126" s="13"/>
      <c r="AD126" s="13"/>
      <c r="AE126" s="13"/>
      <c r="AF126" s="13"/>
      <c r="AG126" s="16"/>
      <c r="AH126" s="16"/>
      <c r="AI126" s="16"/>
      <c r="AJ126" s="16"/>
      <c r="AK126" s="16"/>
      <c r="AL126" s="16"/>
      <c r="AM126" s="16"/>
      <c r="AN126" s="12"/>
    </row>
    <row r="127" spans="1:40" ht="15" customHeight="1" x14ac:dyDescent="0.25">
      <c r="A127" s="18"/>
      <c r="B127" s="16"/>
      <c r="C127" s="16"/>
      <c r="D127" s="16"/>
      <c r="E127" s="16"/>
      <c r="F127" s="146" t="s">
        <v>92</v>
      </c>
      <c r="G127" s="146"/>
      <c r="H127" s="146"/>
      <c r="I127" s="146"/>
      <c r="J127" s="146"/>
      <c r="K127" s="146"/>
      <c r="L127" s="146"/>
      <c r="M127" s="146"/>
      <c r="N127" s="146"/>
      <c r="O127" s="146"/>
      <c r="P127" s="16"/>
      <c r="Q127" s="16"/>
      <c r="R127" s="16"/>
      <c r="S127" s="16"/>
      <c r="T127" s="16"/>
      <c r="U127" s="16"/>
      <c r="V127" s="16"/>
      <c r="W127" s="146" t="s">
        <v>93</v>
      </c>
      <c r="X127" s="146"/>
      <c r="Y127" s="146"/>
      <c r="Z127" s="146"/>
      <c r="AA127" s="146"/>
      <c r="AB127" s="146"/>
      <c r="AC127" s="146"/>
      <c r="AD127" s="146"/>
      <c r="AE127" s="146"/>
      <c r="AF127" s="146"/>
      <c r="AG127" s="16"/>
      <c r="AH127" s="16"/>
      <c r="AI127" s="16"/>
      <c r="AJ127" s="16"/>
      <c r="AK127" s="16"/>
      <c r="AL127" s="16"/>
      <c r="AM127" s="16"/>
      <c r="AN127" s="12"/>
    </row>
    <row r="128" spans="1:40" ht="15" customHeight="1" x14ac:dyDescent="0.25">
      <c r="A128" s="18"/>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2"/>
    </row>
    <row r="129" spans="1:40" ht="15" customHeight="1" x14ac:dyDescent="0.25">
      <c r="A129" s="19"/>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4"/>
    </row>
  </sheetData>
  <sheetProtection sheet="1" objects="1" scenarios="1"/>
  <mergeCells count="165">
    <mergeCell ref="F123:J123"/>
    <mergeCell ref="K123:O123"/>
    <mergeCell ref="W123:AA123"/>
    <mergeCell ref="AB123:AF123"/>
    <mergeCell ref="A88:AN88"/>
    <mergeCell ref="A89:AN91"/>
    <mergeCell ref="A5:M5"/>
    <mergeCell ref="N5:AA5"/>
    <mergeCell ref="AB5:AN5"/>
    <mergeCell ref="A51:AN65"/>
    <mergeCell ref="A42:AN42"/>
    <mergeCell ref="A21:J21"/>
    <mergeCell ref="K21:Y21"/>
    <mergeCell ref="A79:AN79"/>
    <mergeCell ref="A80:AN86"/>
    <mergeCell ref="AJ27:AN27"/>
    <mergeCell ref="AE31:AN34"/>
    <mergeCell ref="Z29:AD29"/>
    <mergeCell ref="A33:P33"/>
    <mergeCell ref="Q33:U33"/>
    <mergeCell ref="A30:P30"/>
    <mergeCell ref="V33:Y33"/>
    <mergeCell ref="Z25:AD25"/>
    <mergeCell ref="AE27:AI27"/>
    <mergeCell ref="A44:AN50"/>
    <mergeCell ref="A43:M43"/>
    <mergeCell ref="A41:AN41"/>
    <mergeCell ref="N43:T43"/>
    <mergeCell ref="A39:AN40"/>
    <mergeCell ref="U43:AE43"/>
    <mergeCell ref="AF43:AN43"/>
    <mergeCell ref="R9:T9"/>
    <mergeCell ref="U9:Y9"/>
    <mergeCell ref="Z9:AA9"/>
    <mergeCell ref="AB9:AN9"/>
    <mergeCell ref="AE25:AI25"/>
    <mergeCell ref="Z34:AD34"/>
    <mergeCell ref="A34:Y34"/>
    <mergeCell ref="E23:I23"/>
    <mergeCell ref="L23:P23"/>
    <mergeCell ref="J23:K23"/>
    <mergeCell ref="A31:P31"/>
    <mergeCell ref="A32:P32"/>
    <mergeCell ref="V25:Y25"/>
    <mergeCell ref="AJ26:AN26"/>
    <mergeCell ref="AG16:AN16"/>
    <mergeCell ref="W127:AF127"/>
    <mergeCell ref="F127:O127"/>
    <mergeCell ref="AJ29:AN29"/>
    <mergeCell ref="AE30:AI30"/>
    <mergeCell ref="AJ30:AN30"/>
    <mergeCell ref="A4:J4"/>
    <mergeCell ref="Z11:AF11"/>
    <mergeCell ref="Z12:AF12"/>
    <mergeCell ref="Z13:AF13"/>
    <mergeCell ref="Z14:AF14"/>
    <mergeCell ref="Z15:AF15"/>
    <mergeCell ref="Z22:AE22"/>
    <mergeCell ref="Z21:AE21"/>
    <mergeCell ref="A22:D22"/>
    <mergeCell ref="A23:D23"/>
    <mergeCell ref="A6:D6"/>
    <mergeCell ref="Z30:AD30"/>
    <mergeCell ref="A27:P27"/>
    <mergeCell ref="Q28:U28"/>
    <mergeCell ref="V26:Y26"/>
    <mergeCell ref="V27:Y27"/>
    <mergeCell ref="AE26:AI26"/>
    <mergeCell ref="AJ28:AN28"/>
    <mergeCell ref="E22:P22"/>
    <mergeCell ref="Z26:AD26"/>
    <mergeCell ref="AE29:AI29"/>
    <mergeCell ref="E6:AN6"/>
    <mergeCell ref="A8:B8"/>
    <mergeCell ref="G8:H8"/>
    <mergeCell ref="M8:O8"/>
    <mergeCell ref="U8:W8"/>
    <mergeCell ref="AC8:AD8"/>
    <mergeCell ref="A10:K10"/>
    <mergeCell ref="L10:Y10"/>
    <mergeCell ref="Z10:AF10"/>
    <mergeCell ref="AG10:AN10"/>
    <mergeCell ref="A7:G7"/>
    <mergeCell ref="AE8:AN8"/>
    <mergeCell ref="H7:AN7"/>
    <mergeCell ref="L9:Q9"/>
    <mergeCell ref="I8:L8"/>
    <mergeCell ref="P8:T8"/>
    <mergeCell ref="X8:AB8"/>
    <mergeCell ref="AG12:AN12"/>
    <mergeCell ref="AG13:AN13"/>
    <mergeCell ref="AG14:AN14"/>
    <mergeCell ref="AG15:AN15"/>
    <mergeCell ref="A29:P29"/>
    <mergeCell ref="AF22:AN22"/>
    <mergeCell ref="AG11:AN11"/>
    <mergeCell ref="AG17:AN17"/>
    <mergeCell ref="AG18:AN18"/>
    <mergeCell ref="AF21:AN21"/>
    <mergeCell ref="Z31:AD31"/>
    <mergeCell ref="Z32:AD32"/>
    <mergeCell ref="Z28:AD28"/>
    <mergeCell ref="A25:P25"/>
    <mergeCell ref="V28:Y28"/>
    <mergeCell ref="Q22:T22"/>
    <mergeCell ref="A20:H20"/>
    <mergeCell ref="U22:Y22"/>
    <mergeCell ref="Z18:AF18"/>
    <mergeCell ref="A28:P28"/>
    <mergeCell ref="V29:Y29"/>
    <mergeCell ref="V30:Y30"/>
    <mergeCell ref="L17:Y17"/>
    <mergeCell ref="L18:Y18"/>
    <mergeCell ref="B11:K11"/>
    <mergeCell ref="B12:K12"/>
    <mergeCell ref="B13:K13"/>
    <mergeCell ref="B14:K14"/>
    <mergeCell ref="A36:AN37"/>
    <mergeCell ref="AE28:AI28"/>
    <mergeCell ref="Z27:AD27"/>
    <mergeCell ref="Q29:U29"/>
    <mergeCell ref="C8:F8"/>
    <mergeCell ref="A35:AN35"/>
    <mergeCell ref="K4:AM4"/>
    <mergeCell ref="B15:K15"/>
    <mergeCell ref="B16:K16"/>
    <mergeCell ref="AJ25:AN25"/>
    <mergeCell ref="B17:K17"/>
    <mergeCell ref="B18:K18"/>
    <mergeCell ref="Z16:AF16"/>
    <mergeCell ref="Z17:AF17"/>
    <mergeCell ref="Q25:U25"/>
    <mergeCell ref="A26:P26"/>
    <mergeCell ref="Z33:AD33"/>
    <mergeCell ref="V31:Y31"/>
    <mergeCell ref="V32:Y32"/>
    <mergeCell ref="Q26:U26"/>
    <mergeCell ref="Q27:U27"/>
    <mergeCell ref="Q31:U31"/>
    <mergeCell ref="Q32:U32"/>
    <mergeCell ref="Q30:U30"/>
    <mergeCell ref="A66:AN66"/>
    <mergeCell ref="A67:AN67"/>
    <mergeCell ref="A68:AN77"/>
    <mergeCell ref="AL1:AN3"/>
    <mergeCell ref="Z1:AK1"/>
    <mergeCell ref="Z2:AK3"/>
    <mergeCell ref="Z20:AC20"/>
    <mergeCell ref="I20:Y20"/>
    <mergeCell ref="AD20:AN20"/>
    <mergeCell ref="L11:Y11"/>
    <mergeCell ref="L12:Y12"/>
    <mergeCell ref="L13:Y13"/>
    <mergeCell ref="L14:Y14"/>
    <mergeCell ref="L15:Y15"/>
    <mergeCell ref="L16:Y16"/>
    <mergeCell ref="A1:Y1"/>
    <mergeCell ref="A2:Y3"/>
    <mergeCell ref="A19:AN19"/>
    <mergeCell ref="A24:AN24"/>
    <mergeCell ref="A38:AN38"/>
    <mergeCell ref="Z23:AB23"/>
    <mergeCell ref="AC23:AN23"/>
    <mergeCell ref="Q23:T23"/>
    <mergeCell ref="U23:Y23"/>
  </mergeCells>
  <conditionalFormatting sqref="H7:AN7">
    <cfRule type="cellIs" dxfId="0" priority="1" operator="equal">
      <formula>"Tu prosím vyplňte svoje údaje vrátane adresy + ostatné údaje o riadok nižšie"</formula>
    </cfRule>
  </conditionalFormatting>
  <hyperlinks>
    <hyperlink ref="A121" r:id="rId1" xr:uid="{A1FC1303-E0DE-4634-A95A-C1B8371C0A6C}"/>
  </hyperlinks>
  <printOptions horizontalCentered="1"/>
  <pageMargins left="0.59055118110236227" right="0.59055118110236227" top="0.39370078740157483" bottom="0.39370078740157483" header="0" footer="0"/>
  <pageSetup paperSize="9" scale="82" fitToHeight="2" orientation="portrait" r:id="rId2"/>
  <extLst>
    <ext xmlns:x14="http://schemas.microsoft.com/office/spreadsheetml/2009/9/main" uri="{CCE6A557-97BC-4b89-ADB6-D9C93CAAB3DF}">
      <x14:dataValidations xmlns:xm="http://schemas.microsoft.com/office/excel/2006/main" count="2">
        <x14:dataValidation type="list" allowBlank="1" xr:uid="{EE63A350-0985-4C77-B364-2D78F85A4CCB}">
          <x14:formula1>
            <xm:f>TO!$A$2:$A$55</xm:f>
          </x14:formula1>
          <xm:sqref>K4:AM4</xm:sqref>
        </x14:dataValidation>
        <x14:dataValidation type="list" allowBlank="1" xr:uid="{640362C4-BC2C-4D22-B5B4-2F19FB859EBB}">
          <x14:formula1>
            <xm:f>TO!$A$2:$A$234</xm:f>
          </x14:formula1>
          <xm:sqref>K4:AM4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5"/>
  <sheetViews>
    <sheetView zoomScale="70" zoomScaleNormal="70" workbookViewId="0">
      <pane xSplit="1" topLeftCell="B1" activePane="topRight" state="frozen"/>
      <selection pane="topRight" activeCell="A47" sqref="A47"/>
    </sheetView>
  </sheetViews>
  <sheetFormatPr defaultRowHeight="15" x14ac:dyDescent="0.25"/>
  <cols>
    <col min="1" max="1" width="85.42578125" style="2" bestFit="1" customWidth="1"/>
    <col min="2" max="2" width="125.85546875" bestFit="1" customWidth="1"/>
    <col min="3" max="3" width="16.85546875" style="3" bestFit="1" customWidth="1"/>
    <col min="4" max="4" width="35" bestFit="1" customWidth="1"/>
    <col min="5" max="5" width="17.5703125" bestFit="1" customWidth="1"/>
    <col min="6" max="6" width="41" bestFit="1" customWidth="1"/>
    <col min="7" max="7" width="36.7109375" bestFit="1" customWidth="1"/>
    <col min="8" max="8" width="17.42578125" style="24" bestFit="1" customWidth="1"/>
  </cols>
  <sheetData>
    <row r="1" spans="1:8" s="49" customFormat="1" x14ac:dyDescent="0.25">
      <c r="A1" s="46" t="s">
        <v>0</v>
      </c>
      <c r="B1" s="46" t="s">
        <v>1</v>
      </c>
      <c r="C1" s="47" t="s">
        <v>6</v>
      </c>
      <c r="D1" s="46" t="s">
        <v>94</v>
      </c>
      <c r="E1" s="46" t="s">
        <v>95</v>
      </c>
      <c r="F1" s="46" t="s">
        <v>96</v>
      </c>
      <c r="G1" s="46" t="s">
        <v>248</v>
      </c>
      <c r="H1" s="48" t="s">
        <v>249</v>
      </c>
    </row>
    <row r="2" spans="1:8" x14ac:dyDescent="0.25">
      <c r="A2" s="1" t="s">
        <v>5</v>
      </c>
      <c r="B2" s="2" t="s">
        <v>251</v>
      </c>
      <c r="C2" s="30" t="s">
        <v>11</v>
      </c>
      <c r="D2" s="20" t="s">
        <v>134</v>
      </c>
      <c r="E2" s="21" t="s">
        <v>135</v>
      </c>
      <c r="F2" s="32" t="s">
        <v>97</v>
      </c>
      <c r="G2" s="32" t="s">
        <v>294</v>
      </c>
      <c r="H2" s="31" t="s">
        <v>266</v>
      </c>
    </row>
    <row r="3" spans="1:8" x14ac:dyDescent="0.25">
      <c r="A3" s="1" t="s">
        <v>7</v>
      </c>
      <c r="B3" s="2" t="s">
        <v>274</v>
      </c>
      <c r="C3" s="35">
        <v>90101057500</v>
      </c>
      <c r="D3" s="22" t="s">
        <v>136</v>
      </c>
      <c r="E3" s="21" t="s">
        <v>137</v>
      </c>
      <c r="F3" s="2" t="s">
        <v>101</v>
      </c>
      <c r="G3" s="34" t="s">
        <v>269</v>
      </c>
      <c r="H3" s="31" t="s">
        <v>260</v>
      </c>
    </row>
    <row r="4" spans="1:8" x14ac:dyDescent="0.25">
      <c r="A4" s="1" t="s">
        <v>10</v>
      </c>
      <c r="B4" s="2" t="s">
        <v>254</v>
      </c>
      <c r="C4" s="30" t="s">
        <v>9</v>
      </c>
      <c r="D4" s="22" t="s">
        <v>138</v>
      </c>
      <c r="E4" s="21" t="s">
        <v>139</v>
      </c>
      <c r="F4" s="2" t="s">
        <v>102</v>
      </c>
      <c r="G4" s="34" t="s">
        <v>267</v>
      </c>
      <c r="H4" s="31" t="s">
        <v>252</v>
      </c>
    </row>
    <row r="5" spans="1:8" x14ac:dyDescent="0.25">
      <c r="A5" s="1" t="s">
        <v>69</v>
      </c>
      <c r="B5" s="2" t="s">
        <v>290</v>
      </c>
      <c r="C5" s="30" t="s">
        <v>262</v>
      </c>
      <c r="D5" s="20" t="s">
        <v>140</v>
      </c>
      <c r="E5" s="21" t="s">
        <v>141</v>
      </c>
      <c r="F5" s="2" t="s">
        <v>103</v>
      </c>
      <c r="G5" s="34" t="s">
        <v>269</v>
      </c>
      <c r="H5" s="31" t="s">
        <v>291</v>
      </c>
    </row>
    <row r="6" spans="1:8" x14ac:dyDescent="0.25">
      <c r="A6" s="1" t="s">
        <v>292</v>
      </c>
      <c r="B6" s="2" t="s">
        <v>251</v>
      </c>
      <c r="C6" s="30" t="s">
        <v>293</v>
      </c>
      <c r="D6" s="20" t="s">
        <v>142</v>
      </c>
      <c r="E6" s="21" t="s">
        <v>143</v>
      </c>
      <c r="F6" s="2" t="s">
        <v>104</v>
      </c>
      <c r="G6" s="32" t="s">
        <v>294</v>
      </c>
      <c r="H6" s="31" t="s">
        <v>289</v>
      </c>
    </row>
    <row r="7" spans="1:8" x14ac:dyDescent="0.25">
      <c r="A7" s="1" t="s">
        <v>14</v>
      </c>
      <c r="B7" s="2" t="s">
        <v>251</v>
      </c>
      <c r="C7" s="30">
        <v>1176083</v>
      </c>
      <c r="D7" s="20" t="s">
        <v>144</v>
      </c>
      <c r="E7" s="21" t="s">
        <v>145</v>
      </c>
      <c r="F7" s="2" t="s">
        <v>105</v>
      </c>
      <c r="G7" s="32" t="s">
        <v>294</v>
      </c>
      <c r="H7" s="31" t="s">
        <v>250</v>
      </c>
    </row>
    <row r="8" spans="1:8" x14ac:dyDescent="0.25">
      <c r="A8" s="1" t="s">
        <v>31</v>
      </c>
      <c r="B8" s="2" t="s">
        <v>295</v>
      </c>
      <c r="C8" s="30">
        <v>1130549220</v>
      </c>
      <c r="D8" s="20" t="s">
        <v>146</v>
      </c>
      <c r="E8" s="21" t="s">
        <v>147</v>
      </c>
      <c r="F8" s="2" t="s">
        <v>106</v>
      </c>
      <c r="G8" s="34" t="s">
        <v>272</v>
      </c>
      <c r="H8" s="31" t="s">
        <v>252</v>
      </c>
    </row>
    <row r="9" spans="1:8" x14ac:dyDescent="0.25">
      <c r="A9" s="1" t="s">
        <v>63</v>
      </c>
      <c r="B9" s="2" t="s">
        <v>24</v>
      </c>
      <c r="C9" s="30" t="s">
        <v>65</v>
      </c>
      <c r="D9" s="20" t="s">
        <v>148</v>
      </c>
      <c r="E9" s="21" t="s">
        <v>149</v>
      </c>
      <c r="F9" s="2" t="s">
        <v>98</v>
      </c>
      <c r="G9" s="34" t="s">
        <v>268</v>
      </c>
      <c r="H9" s="38" t="s">
        <v>296</v>
      </c>
    </row>
    <row r="10" spans="1:8" x14ac:dyDescent="0.25">
      <c r="A10" s="1" t="s">
        <v>23</v>
      </c>
      <c r="B10" s="2" t="s">
        <v>24</v>
      </c>
      <c r="C10" s="30" t="s">
        <v>297</v>
      </c>
      <c r="D10" s="20" t="s">
        <v>150</v>
      </c>
      <c r="E10" s="21" t="s">
        <v>151</v>
      </c>
      <c r="F10" s="2" t="s">
        <v>107</v>
      </c>
      <c r="G10" s="34" t="s">
        <v>268</v>
      </c>
      <c r="H10" s="38" t="s">
        <v>296</v>
      </c>
    </row>
    <row r="11" spans="1:8" x14ac:dyDescent="0.25">
      <c r="A11" s="1" t="s">
        <v>298</v>
      </c>
      <c r="B11" s="2" t="s">
        <v>251</v>
      </c>
      <c r="C11" s="30" t="s">
        <v>299</v>
      </c>
      <c r="D11" s="39" t="s">
        <v>300</v>
      </c>
      <c r="E11" s="21" t="s">
        <v>301</v>
      </c>
      <c r="F11" s="2" t="s">
        <v>99</v>
      </c>
      <c r="G11" s="32" t="s">
        <v>294</v>
      </c>
      <c r="H11" s="31" t="s">
        <v>250</v>
      </c>
    </row>
    <row r="12" spans="1:8" x14ac:dyDescent="0.25">
      <c r="A12" s="1" t="s">
        <v>13</v>
      </c>
      <c r="B12" s="2" t="s">
        <v>251</v>
      </c>
      <c r="C12" s="30" t="s">
        <v>11</v>
      </c>
      <c r="D12" s="20" t="s">
        <v>152</v>
      </c>
      <c r="E12" s="21" t="s">
        <v>153</v>
      </c>
      <c r="F12" s="2" t="s">
        <v>108</v>
      </c>
      <c r="G12" s="32" t="s">
        <v>294</v>
      </c>
      <c r="H12" s="31" t="s">
        <v>250</v>
      </c>
    </row>
    <row r="13" spans="1:8" x14ac:dyDescent="0.25">
      <c r="A13" s="1" t="s">
        <v>15</v>
      </c>
      <c r="B13" s="2" t="s">
        <v>251</v>
      </c>
      <c r="C13" s="30">
        <v>1176083</v>
      </c>
      <c r="D13" s="20" t="s">
        <v>154</v>
      </c>
      <c r="E13" s="21" t="s">
        <v>155</v>
      </c>
      <c r="F13" s="2" t="s">
        <v>100</v>
      </c>
      <c r="G13" s="32" t="s">
        <v>294</v>
      </c>
      <c r="H13" s="31" t="s">
        <v>250</v>
      </c>
    </row>
    <row r="14" spans="1:8" x14ac:dyDescent="0.25">
      <c r="A14" s="1" t="s">
        <v>302</v>
      </c>
      <c r="B14" s="2" t="s">
        <v>16</v>
      </c>
      <c r="C14" s="30" t="s">
        <v>17</v>
      </c>
      <c r="D14" s="22" t="s">
        <v>156</v>
      </c>
      <c r="E14" s="23" t="s">
        <v>157</v>
      </c>
      <c r="F14" s="2" t="s">
        <v>109</v>
      </c>
      <c r="G14" s="34" t="s">
        <v>268</v>
      </c>
      <c r="H14" s="31" t="s">
        <v>296</v>
      </c>
    </row>
    <row r="15" spans="1:8" x14ac:dyDescent="0.25">
      <c r="A15" s="1" t="s">
        <v>8</v>
      </c>
      <c r="B15" s="2" t="s">
        <v>274</v>
      </c>
      <c r="C15" s="35">
        <v>90101057500</v>
      </c>
      <c r="D15" s="22" t="s">
        <v>158</v>
      </c>
      <c r="E15" s="21" t="s">
        <v>159</v>
      </c>
      <c r="F15" s="2" t="s">
        <v>110</v>
      </c>
      <c r="G15" s="34" t="s">
        <v>269</v>
      </c>
      <c r="H15" s="31" t="s">
        <v>260</v>
      </c>
    </row>
    <row r="16" spans="1:8" x14ac:dyDescent="0.25">
      <c r="A16" s="1" t="s">
        <v>303</v>
      </c>
      <c r="B16" s="2" t="s">
        <v>255</v>
      </c>
      <c r="C16" s="30" t="s">
        <v>25</v>
      </c>
      <c r="D16" s="20" t="s">
        <v>160</v>
      </c>
      <c r="E16" s="21" t="s">
        <v>161</v>
      </c>
      <c r="F16" s="2" t="s">
        <v>111</v>
      </c>
      <c r="G16" s="34" t="s">
        <v>268</v>
      </c>
      <c r="H16" s="31" t="s">
        <v>256</v>
      </c>
    </row>
    <row r="17" spans="1:8" x14ac:dyDescent="0.25">
      <c r="A17" s="1" t="s">
        <v>26</v>
      </c>
      <c r="B17" s="2" t="s">
        <v>27</v>
      </c>
      <c r="C17" s="30"/>
      <c r="D17" s="20" t="s">
        <v>162</v>
      </c>
      <c r="E17" s="21" t="s">
        <v>163</v>
      </c>
      <c r="F17" s="2" t="s">
        <v>112</v>
      </c>
      <c r="G17" s="34" t="s">
        <v>269</v>
      </c>
      <c r="H17" s="31" t="s">
        <v>260</v>
      </c>
    </row>
    <row r="18" spans="1:8" x14ac:dyDescent="0.25">
      <c r="A18" s="1" t="s">
        <v>47</v>
      </c>
      <c r="B18" s="2" t="s">
        <v>257</v>
      </c>
      <c r="C18" s="30" t="s">
        <v>304</v>
      </c>
      <c r="D18" s="25" t="s">
        <v>209</v>
      </c>
      <c r="E18" s="31" t="s">
        <v>210</v>
      </c>
      <c r="F18" s="2" t="s">
        <v>113</v>
      </c>
      <c r="G18" s="32" t="s">
        <v>270</v>
      </c>
      <c r="H18" s="31" t="s">
        <v>258</v>
      </c>
    </row>
    <row r="19" spans="1:8" x14ac:dyDescent="0.25">
      <c r="A19" s="1" t="s">
        <v>287</v>
      </c>
      <c r="B19" s="2" t="s">
        <v>288</v>
      </c>
      <c r="C19" s="30">
        <v>1172669</v>
      </c>
      <c r="D19" s="20" t="s">
        <v>164</v>
      </c>
      <c r="E19" s="21" t="s">
        <v>165</v>
      </c>
      <c r="F19" s="2" t="s">
        <v>114</v>
      </c>
      <c r="G19" s="34" t="s">
        <v>273</v>
      </c>
      <c r="H19" s="31" t="s">
        <v>289</v>
      </c>
    </row>
    <row r="20" spans="1:8" x14ac:dyDescent="0.25">
      <c r="A20" s="1" t="s">
        <v>54</v>
      </c>
      <c r="B20" s="2" t="s">
        <v>259</v>
      </c>
      <c r="C20" s="30" t="s">
        <v>64</v>
      </c>
      <c r="D20" s="22" t="s">
        <v>178</v>
      </c>
      <c r="E20" s="23" t="s">
        <v>179</v>
      </c>
      <c r="F20" s="2" t="s">
        <v>115</v>
      </c>
      <c r="G20" s="34" t="s">
        <v>269</v>
      </c>
      <c r="H20" s="31" t="s">
        <v>260</v>
      </c>
    </row>
    <row r="21" spans="1:8" x14ac:dyDescent="0.25">
      <c r="A21" s="1" t="s">
        <v>62</v>
      </c>
      <c r="B21" s="2" t="s">
        <v>251</v>
      </c>
      <c r="C21" s="30">
        <v>1201307</v>
      </c>
      <c r="D21" s="22" t="s">
        <v>166</v>
      </c>
      <c r="E21" s="23" t="s">
        <v>167</v>
      </c>
      <c r="F21" s="2" t="s">
        <v>116</v>
      </c>
      <c r="G21" s="32" t="s">
        <v>294</v>
      </c>
      <c r="H21" s="31" t="s">
        <v>250</v>
      </c>
    </row>
    <row r="22" spans="1:8" x14ac:dyDescent="0.25">
      <c r="A22" s="1" t="s">
        <v>28</v>
      </c>
      <c r="B22" s="2" t="s">
        <v>288</v>
      </c>
      <c r="C22" s="30" t="s">
        <v>66</v>
      </c>
      <c r="D22" s="22" t="s">
        <v>168</v>
      </c>
      <c r="E22" s="23" t="s">
        <v>169</v>
      </c>
      <c r="F22" s="2" t="s">
        <v>117</v>
      </c>
      <c r="G22" s="34" t="s">
        <v>271</v>
      </c>
      <c r="H22" s="31" t="s">
        <v>261</v>
      </c>
    </row>
    <row r="23" spans="1:8" x14ac:dyDescent="0.25">
      <c r="A23" s="1" t="s">
        <v>12</v>
      </c>
      <c r="B23" s="2" t="s">
        <v>251</v>
      </c>
      <c r="C23" s="30" t="s">
        <v>11</v>
      </c>
      <c r="D23" s="22" t="s">
        <v>170</v>
      </c>
      <c r="E23" s="23" t="s">
        <v>171</v>
      </c>
      <c r="F23" s="2" t="s">
        <v>118</v>
      </c>
      <c r="G23" s="32" t="s">
        <v>294</v>
      </c>
      <c r="H23" s="31" t="s">
        <v>250</v>
      </c>
    </row>
    <row r="24" spans="1:8" x14ac:dyDescent="0.25">
      <c r="A24" s="1" t="s">
        <v>29</v>
      </c>
      <c r="B24" s="2" t="s">
        <v>308</v>
      </c>
      <c r="C24" s="30" t="s">
        <v>305</v>
      </c>
      <c r="D24" s="22" t="s">
        <v>172</v>
      </c>
      <c r="E24" s="23" t="s">
        <v>173</v>
      </c>
      <c r="F24" s="2" t="s">
        <v>119</v>
      </c>
      <c r="G24" s="34" t="s">
        <v>306</v>
      </c>
      <c r="H24" s="31" t="s">
        <v>307</v>
      </c>
    </row>
    <row r="25" spans="1:8" x14ac:dyDescent="0.25">
      <c r="A25" s="1" t="s">
        <v>46</v>
      </c>
      <c r="B25" s="2" t="s">
        <v>308</v>
      </c>
      <c r="C25" s="30" t="s">
        <v>309</v>
      </c>
      <c r="D25" s="22" t="s">
        <v>176</v>
      </c>
      <c r="E25" s="23" t="s">
        <v>177</v>
      </c>
      <c r="F25" s="2" t="s">
        <v>121</v>
      </c>
      <c r="G25" s="34" t="s">
        <v>306</v>
      </c>
      <c r="H25" s="31" t="s">
        <v>307</v>
      </c>
    </row>
    <row r="26" spans="1:8" x14ac:dyDescent="0.25">
      <c r="A26" s="1" t="s">
        <v>215</v>
      </c>
      <c r="B26" s="2" t="s">
        <v>281</v>
      </c>
      <c r="C26" s="30" t="s">
        <v>282</v>
      </c>
      <c r="D26" s="25" t="s">
        <v>285</v>
      </c>
      <c r="E26" s="21" t="s">
        <v>182</v>
      </c>
      <c r="F26" s="32" t="s">
        <v>286</v>
      </c>
      <c r="G26" s="36" t="s">
        <v>283</v>
      </c>
      <c r="H26" s="37" t="s">
        <v>284</v>
      </c>
    </row>
    <row r="27" spans="1:8" x14ac:dyDescent="0.25">
      <c r="A27" s="1" t="s">
        <v>68</v>
      </c>
      <c r="B27" s="2" t="s">
        <v>274</v>
      </c>
      <c r="C27" s="35">
        <v>90101057500</v>
      </c>
      <c r="D27" s="22" t="s">
        <v>180</v>
      </c>
      <c r="E27" s="21" t="s">
        <v>181</v>
      </c>
      <c r="F27" s="32" t="s">
        <v>345</v>
      </c>
      <c r="G27" s="34" t="s">
        <v>269</v>
      </c>
      <c r="H27" s="31" t="s">
        <v>260</v>
      </c>
    </row>
    <row r="28" spans="1:8" x14ac:dyDescent="0.25">
      <c r="A28" s="1" t="s">
        <v>18</v>
      </c>
      <c r="B28" s="38" t="s">
        <v>310</v>
      </c>
      <c r="C28" s="30">
        <v>110410</v>
      </c>
      <c r="D28" s="22" t="s">
        <v>183</v>
      </c>
      <c r="E28" s="21" t="s">
        <v>184</v>
      </c>
      <c r="F28" s="2" t="s">
        <v>122</v>
      </c>
      <c r="G28" s="34" t="s">
        <v>311</v>
      </c>
      <c r="H28" s="31" t="s">
        <v>312</v>
      </c>
    </row>
    <row r="29" spans="1:8" x14ac:dyDescent="0.25">
      <c r="A29" s="1" t="s">
        <v>56</v>
      </c>
      <c r="B29" s="2" t="s">
        <v>281</v>
      </c>
      <c r="C29" s="30" t="s">
        <v>282</v>
      </c>
      <c r="D29" s="25" t="s">
        <v>278</v>
      </c>
      <c r="E29" s="21" t="s">
        <v>280</v>
      </c>
      <c r="F29" s="32" t="s">
        <v>279</v>
      </c>
      <c r="G29" s="36" t="s">
        <v>283</v>
      </c>
      <c r="H29" s="37" t="s">
        <v>284</v>
      </c>
    </row>
    <row r="30" spans="1:8" x14ac:dyDescent="0.25">
      <c r="A30" s="1" t="s">
        <v>275</v>
      </c>
      <c r="B30" s="2" t="s">
        <v>274</v>
      </c>
      <c r="C30" s="35">
        <v>90101057500</v>
      </c>
      <c r="D30" s="25" t="s">
        <v>276</v>
      </c>
      <c r="E30" s="21" t="s">
        <v>277</v>
      </c>
      <c r="F30" s="34" t="s">
        <v>342</v>
      </c>
      <c r="G30" s="34" t="s">
        <v>269</v>
      </c>
      <c r="H30" s="31" t="s">
        <v>260</v>
      </c>
    </row>
    <row r="31" spans="1:8" x14ac:dyDescent="0.25">
      <c r="A31" s="1" t="s">
        <v>59</v>
      </c>
      <c r="B31" s="2" t="s">
        <v>24</v>
      </c>
      <c r="C31" s="30" t="s">
        <v>60</v>
      </c>
      <c r="D31" s="20" t="s">
        <v>185</v>
      </c>
      <c r="E31" s="21" t="s">
        <v>186</v>
      </c>
      <c r="F31" s="2" t="s">
        <v>123</v>
      </c>
      <c r="G31" s="34" t="s">
        <v>268</v>
      </c>
      <c r="H31" s="38" t="s">
        <v>296</v>
      </c>
    </row>
    <row r="32" spans="1:8" x14ac:dyDescent="0.25">
      <c r="A32" s="1" t="s">
        <v>70</v>
      </c>
      <c r="B32" s="2" t="s">
        <v>313</v>
      </c>
      <c r="C32" s="30">
        <v>594115</v>
      </c>
      <c r="D32" s="20" t="s">
        <v>187</v>
      </c>
      <c r="E32" s="21" t="s">
        <v>188</v>
      </c>
      <c r="F32" s="2" t="s">
        <v>124</v>
      </c>
      <c r="G32" s="34" t="s">
        <v>314</v>
      </c>
      <c r="H32" s="31" t="s">
        <v>315</v>
      </c>
    </row>
    <row r="33" spans="1:8" x14ac:dyDescent="0.25">
      <c r="A33" s="1" t="s">
        <v>316</v>
      </c>
      <c r="B33" s="38" t="s">
        <v>288</v>
      </c>
      <c r="C33" s="30" t="s">
        <v>317</v>
      </c>
      <c r="D33" s="38" t="s">
        <v>318</v>
      </c>
      <c r="E33" s="40" t="s">
        <v>319</v>
      </c>
      <c r="F33" s="2" t="s">
        <v>125</v>
      </c>
      <c r="G33" s="32" t="s">
        <v>294</v>
      </c>
      <c r="H33" s="31" t="s">
        <v>266</v>
      </c>
    </row>
    <row r="34" spans="1:8" x14ac:dyDescent="0.25">
      <c r="A34" s="1" t="s">
        <v>19</v>
      </c>
      <c r="B34" s="38" t="s">
        <v>288</v>
      </c>
      <c r="C34" s="30" t="s">
        <v>317</v>
      </c>
      <c r="D34" s="33" t="s">
        <v>208</v>
      </c>
      <c r="E34" s="40" t="s">
        <v>319</v>
      </c>
      <c r="F34" s="2" t="s">
        <v>125</v>
      </c>
      <c r="G34" s="32" t="s">
        <v>294</v>
      </c>
      <c r="H34" s="31" t="s">
        <v>266</v>
      </c>
    </row>
    <row r="35" spans="1:8" x14ac:dyDescent="0.25">
      <c r="A35" s="1" t="s">
        <v>211</v>
      </c>
      <c r="B35" s="2" t="s">
        <v>322</v>
      </c>
      <c r="C35" s="30" t="s">
        <v>323</v>
      </c>
      <c r="D35" s="32" t="s">
        <v>212</v>
      </c>
      <c r="E35" s="31" t="s">
        <v>213</v>
      </c>
      <c r="F35" s="2" t="s">
        <v>214</v>
      </c>
      <c r="G35" s="34" t="s">
        <v>320</v>
      </c>
      <c r="H35" s="40" t="s">
        <v>321</v>
      </c>
    </row>
    <row r="36" spans="1:8" x14ac:dyDescent="0.25">
      <c r="A36" s="1" t="s">
        <v>55</v>
      </c>
      <c r="B36" s="2" t="s">
        <v>274</v>
      </c>
      <c r="C36" s="35">
        <v>90101057500</v>
      </c>
      <c r="D36" s="20" t="s">
        <v>189</v>
      </c>
      <c r="E36" s="21" t="s">
        <v>190</v>
      </c>
      <c r="F36" s="2" t="s">
        <v>126</v>
      </c>
      <c r="G36" s="34" t="s">
        <v>269</v>
      </c>
      <c r="H36" s="31" t="s">
        <v>260</v>
      </c>
    </row>
    <row r="37" spans="1:8" x14ac:dyDescent="0.25">
      <c r="A37" s="1" t="s">
        <v>324</v>
      </c>
      <c r="B37" s="41" t="s">
        <v>295</v>
      </c>
      <c r="C37" s="30">
        <v>1110234220</v>
      </c>
      <c r="D37" s="22" t="s">
        <v>191</v>
      </c>
      <c r="E37" s="21" t="s">
        <v>192</v>
      </c>
      <c r="F37" s="2" t="s">
        <v>127</v>
      </c>
      <c r="G37" s="34" t="s">
        <v>272</v>
      </c>
      <c r="H37" s="31" t="s">
        <v>325</v>
      </c>
    </row>
    <row r="38" spans="1:8" x14ac:dyDescent="0.25">
      <c r="A38" s="1" t="s">
        <v>30</v>
      </c>
      <c r="B38" s="2" t="s">
        <v>326</v>
      </c>
      <c r="C38" s="30" t="s">
        <v>327</v>
      </c>
      <c r="D38" s="20" t="s">
        <v>193</v>
      </c>
      <c r="E38" s="21" t="s">
        <v>194</v>
      </c>
      <c r="F38" s="32" t="s">
        <v>344</v>
      </c>
      <c r="G38" s="34" t="s">
        <v>268</v>
      </c>
      <c r="H38" s="31" t="s">
        <v>296</v>
      </c>
    </row>
    <row r="39" spans="1:8" x14ac:dyDescent="0.25">
      <c r="A39" s="1" t="s">
        <v>21</v>
      </c>
      <c r="B39" s="2" t="s">
        <v>263</v>
      </c>
      <c r="C39" s="30" t="s">
        <v>20</v>
      </c>
      <c r="D39" s="20" t="s">
        <v>195</v>
      </c>
      <c r="E39" s="21" t="s">
        <v>196</v>
      </c>
      <c r="F39" s="2" t="s">
        <v>128</v>
      </c>
      <c r="G39" s="34" t="s">
        <v>268</v>
      </c>
      <c r="H39" s="31" t="s">
        <v>296</v>
      </c>
    </row>
    <row r="40" spans="1:8" x14ac:dyDescent="0.25">
      <c r="A40" s="1" t="s">
        <v>67</v>
      </c>
      <c r="B40" s="2" t="s">
        <v>274</v>
      </c>
      <c r="C40" s="35">
        <v>90101057500</v>
      </c>
      <c r="D40" s="20" t="s">
        <v>198</v>
      </c>
      <c r="E40" s="21" t="s">
        <v>199</v>
      </c>
      <c r="F40" s="32" t="s">
        <v>343</v>
      </c>
      <c r="G40" s="34" t="s">
        <v>269</v>
      </c>
      <c r="H40" s="31" t="s">
        <v>260</v>
      </c>
    </row>
    <row r="41" spans="1:8" x14ac:dyDescent="0.25">
      <c r="A41" s="1" t="s">
        <v>61</v>
      </c>
      <c r="B41" s="2" t="s">
        <v>251</v>
      </c>
      <c r="C41" s="30">
        <v>1200807</v>
      </c>
      <c r="D41" s="20" t="s">
        <v>200</v>
      </c>
      <c r="E41" s="21" t="s">
        <v>201</v>
      </c>
      <c r="F41" s="2" t="s">
        <v>129</v>
      </c>
      <c r="G41" s="34" t="s">
        <v>294</v>
      </c>
      <c r="H41" s="31" t="s">
        <v>266</v>
      </c>
    </row>
    <row r="42" spans="1:8" x14ac:dyDescent="0.25">
      <c r="A42" s="1" t="s">
        <v>3</v>
      </c>
      <c r="B42" s="2" t="s">
        <v>254</v>
      </c>
      <c r="C42" s="30" t="s">
        <v>9</v>
      </c>
      <c r="D42" s="20" t="s">
        <v>202</v>
      </c>
      <c r="E42" s="21" t="s">
        <v>203</v>
      </c>
      <c r="F42" s="2" t="s">
        <v>130</v>
      </c>
      <c r="G42" s="34" t="s">
        <v>267</v>
      </c>
      <c r="H42" s="31" t="s">
        <v>252</v>
      </c>
    </row>
    <row r="43" spans="1:8" x14ac:dyDescent="0.25">
      <c r="A43" s="1" t="s">
        <v>71</v>
      </c>
      <c r="B43" s="2" t="s">
        <v>253</v>
      </c>
      <c r="C43" s="30" t="s">
        <v>9</v>
      </c>
      <c r="D43" s="22" t="s">
        <v>197</v>
      </c>
      <c r="E43" s="21" t="s">
        <v>204</v>
      </c>
      <c r="F43" s="2" t="s">
        <v>131</v>
      </c>
      <c r="G43" s="34" t="s">
        <v>267</v>
      </c>
      <c r="H43" s="31" t="s">
        <v>252</v>
      </c>
    </row>
    <row r="44" spans="1:8" x14ac:dyDescent="0.25">
      <c r="A44" s="1" t="s">
        <v>22</v>
      </c>
      <c r="B44" s="2" t="s">
        <v>264</v>
      </c>
      <c r="C44" s="30">
        <v>110710</v>
      </c>
      <c r="D44" s="39" t="s">
        <v>330</v>
      </c>
      <c r="E44" s="21" t="s">
        <v>205</v>
      </c>
      <c r="F44" s="2" t="s">
        <v>132</v>
      </c>
      <c r="G44" s="34" t="s">
        <v>271</v>
      </c>
      <c r="H44" s="31" t="s">
        <v>265</v>
      </c>
    </row>
    <row r="45" spans="1:8" x14ac:dyDescent="0.25">
      <c r="A45" s="1" t="s">
        <v>328</v>
      </c>
      <c r="B45" s="1" t="s">
        <v>335</v>
      </c>
      <c r="C45" s="30">
        <v>110710</v>
      </c>
      <c r="D45" s="42" t="s">
        <v>329</v>
      </c>
      <c r="E45" s="21" t="s">
        <v>331</v>
      </c>
      <c r="F45" s="34" t="s">
        <v>332</v>
      </c>
      <c r="G45" s="34" t="s">
        <v>333</v>
      </c>
      <c r="H45" s="31" t="s">
        <v>334</v>
      </c>
    </row>
    <row r="64" spans="1:8" x14ac:dyDescent="0.25">
      <c r="A64" s="1" t="s">
        <v>2</v>
      </c>
      <c r="B64" s="2" t="s">
        <v>254</v>
      </c>
      <c r="C64" s="30" t="s">
        <v>9</v>
      </c>
      <c r="D64" s="22" t="s">
        <v>174</v>
      </c>
      <c r="E64" s="23" t="s">
        <v>175</v>
      </c>
      <c r="F64" s="2" t="s">
        <v>120</v>
      </c>
      <c r="G64" s="34" t="s">
        <v>267</v>
      </c>
      <c r="H64" s="31" t="s">
        <v>252</v>
      </c>
    </row>
    <row r="65" spans="1:8" x14ac:dyDescent="0.25">
      <c r="A65" s="1" t="s">
        <v>4</v>
      </c>
      <c r="B65" s="2" t="s">
        <v>254</v>
      </c>
      <c r="C65" s="30" t="s">
        <v>9</v>
      </c>
      <c r="D65" s="20" t="s">
        <v>206</v>
      </c>
      <c r="E65" s="21" t="s">
        <v>207</v>
      </c>
      <c r="F65" s="2" t="s">
        <v>133</v>
      </c>
      <c r="G65" s="34" t="s">
        <v>267</v>
      </c>
      <c r="H65" s="31" t="s">
        <v>252</v>
      </c>
    </row>
  </sheetData>
  <hyperlinks>
    <hyperlink ref="D18" r:id="rId1" xr:uid="{00000000-0004-0000-0100-000003000000}"/>
    <hyperlink ref="D35" r:id="rId2" xr:uid="{BEF969A7-8614-4F59-B535-A8C2BFB53138}"/>
    <hyperlink ref="G2" r:id="rId3" xr:uid="{E683CF4A-48B1-483D-A247-98C368D9C13E}"/>
    <hyperlink ref="G6" r:id="rId4" xr:uid="{697DA06D-3416-4E26-8D2C-4E7B2639134C}"/>
    <hyperlink ref="G7" r:id="rId5" xr:uid="{2BF2F43A-771D-4950-AF89-00572DC2F609}"/>
    <hyperlink ref="G11" r:id="rId6" xr:uid="{C9ED3BBC-A95A-43C2-82AF-7A0F27E4B8A5}"/>
    <hyperlink ref="G12" r:id="rId7" xr:uid="{A719A624-7B8B-4C61-A3E6-699DB3B13E7B}"/>
    <hyperlink ref="G13" r:id="rId8" xr:uid="{6481BEDE-0F2E-4963-9023-52D93FC0D3FB}"/>
    <hyperlink ref="G21" r:id="rId9" xr:uid="{6E40E3DA-4D4E-471C-A75B-F943B0D18F40}"/>
    <hyperlink ref="G23" r:id="rId10" xr:uid="{5F692105-495C-4492-87FE-5243AADCFD01}"/>
    <hyperlink ref="G8" r:id="rId11" xr:uid="{5754798E-A597-408C-8346-8FEDFD207A52}"/>
    <hyperlink ref="G15" r:id="rId12" xr:uid="{2EE4B8B2-6BEC-4CB2-8BA6-7CFE465FAA33}"/>
    <hyperlink ref="G43" r:id="rId13" xr:uid="{C1C0EA57-688E-4CC2-8AEB-220F795E56E6}"/>
    <hyperlink ref="G4" r:id="rId14" xr:uid="{49874C53-8212-4931-83F9-A86CD05B898E}"/>
    <hyperlink ref="G64" r:id="rId15" xr:uid="{88F15C8C-B08E-4A53-A0F8-16F23449DBDF}"/>
    <hyperlink ref="G42" r:id="rId16" xr:uid="{6C84CDF0-9FEF-47C3-ACFB-BE0CF4E851A7}"/>
    <hyperlink ref="G65" r:id="rId17" xr:uid="{E8D284D1-3C56-4F88-A66B-9EC22FC2DCE0}"/>
    <hyperlink ref="G5" r:id="rId18" xr:uid="{D011F0B6-B63B-42D5-A7E8-CDDF676CCD81}"/>
    <hyperlink ref="G9" r:id="rId19" xr:uid="{33DC47CA-BC7F-4591-8C14-54FAFDDB7EA3}"/>
    <hyperlink ref="G10" r:id="rId20" xr:uid="{A1E9AD04-2DD2-4528-A765-E77A8DF9809C}"/>
    <hyperlink ref="G14" r:id="rId21" xr:uid="{CF645D66-92CD-4F84-84F7-9D09E7842BBA}"/>
    <hyperlink ref="G16" r:id="rId22" xr:uid="{0035F171-747B-4D47-B7CB-81479A0B002B}"/>
    <hyperlink ref="G19" r:id="rId23" xr:uid="{AEF4B5A4-1C79-4F91-A0DB-BAFAF1A8C9B5}"/>
    <hyperlink ref="G31" r:id="rId24" xr:uid="{CA629CB7-7E0D-453D-9F15-78D4950E1A67}"/>
    <hyperlink ref="G39" r:id="rId25" xr:uid="{1AC85B28-5726-41B0-B8F6-B3670C0EA009}"/>
    <hyperlink ref="G17" r:id="rId26" xr:uid="{82B1C18B-83BC-469B-A30C-6A9338EC5E0C}"/>
    <hyperlink ref="G20" r:id="rId27" xr:uid="{3D488CBC-04E8-4353-9A07-71C5764BA9C1}"/>
    <hyperlink ref="G18" r:id="rId28" xr:uid="{87BE57C7-BB80-4906-AFC4-B3DACC8E484B}"/>
    <hyperlink ref="G22" r:id="rId29" xr:uid="{6E928042-64B8-448D-9C6C-CDB0DA059E55}"/>
    <hyperlink ref="G24" r:id="rId30" xr:uid="{054CDD6F-C8A0-4DA4-A1E7-1C5227855506}"/>
    <hyperlink ref="G28" r:id="rId31" xr:uid="{D35717A8-7433-4412-BE77-625719665789}"/>
    <hyperlink ref="G32" r:id="rId32" xr:uid="{01AE9F7A-F49A-4F63-93E5-BF76ABD87E2D}"/>
    <hyperlink ref="G44" r:id="rId33" xr:uid="{6DC13A82-D867-4F11-976B-F38649D83FE2}"/>
    <hyperlink ref="G37" r:id="rId34" xr:uid="{AC3560FD-E989-4AE2-B132-851A8584CCD3}"/>
    <hyperlink ref="G41" r:id="rId35" xr:uid="{C563CF57-CC00-4A8C-A3A6-5329A2630D0D}"/>
    <hyperlink ref="G3" r:id="rId36" xr:uid="{5484CE51-2DC5-46E2-AC66-7B83A2AB530C}"/>
    <hyperlink ref="G27" r:id="rId37" xr:uid="{207B6B3E-5664-40AC-B25E-FAE439FB56B3}"/>
    <hyperlink ref="G30" r:id="rId38" xr:uid="{3FE15D28-7772-4D7B-9C3D-C931C3D02861}"/>
    <hyperlink ref="G36" r:id="rId39" xr:uid="{C57BA755-95FF-477E-99E3-807F6568C438}"/>
    <hyperlink ref="G40" r:id="rId40" xr:uid="{0F1EDAED-0DC0-49AC-B002-9CD7AD504D92}"/>
    <hyperlink ref="D30" r:id="rId41" xr:uid="{99D19334-EDB7-41B7-8629-1F24D2513606}"/>
    <hyperlink ref="F30" r:id="rId42" xr:uid="{A571866E-9190-4DAA-9BFC-9FBC1EEAB25F}"/>
    <hyperlink ref="F29" r:id="rId43" xr:uid="{39F56750-E2E3-4F0C-84AB-CA292DA432AC}"/>
    <hyperlink ref="D29" r:id="rId44" xr:uid="{732E3C64-2561-42E4-A811-72883B9D57BC}"/>
    <hyperlink ref="D26" r:id="rId45" xr:uid="{66CB30D4-9317-4181-B1FB-11C8EB683F39}"/>
    <hyperlink ref="F26" r:id="rId46" xr:uid="{B48D25A0-43B1-4503-BE8E-83D5DAE41728}"/>
    <hyperlink ref="D11" r:id="rId47" xr:uid="{372E92E7-4BC7-4B10-B346-26C28CE9DAA5}"/>
    <hyperlink ref="G25" r:id="rId48" xr:uid="{8E05E46B-DC9A-4620-A141-01D09623C34F}"/>
    <hyperlink ref="G33" r:id="rId49" xr:uid="{D4AC8AB0-1F0E-41CF-997F-FF56B91CFC08}"/>
    <hyperlink ref="G34" r:id="rId50" xr:uid="{65B8455A-88E4-497F-BAF3-E824849454C3}"/>
    <hyperlink ref="G35" r:id="rId51" xr:uid="{B8F34C5E-74E7-4B5E-A1B4-B1157ECF4487}"/>
    <hyperlink ref="G38" r:id="rId52" xr:uid="{8A779F4F-A65D-416B-B0F7-C002F5992973}"/>
    <hyperlink ref="D44" r:id="rId53" xr:uid="{9E6A7674-58C4-4FEA-A811-D8CD9B496BAA}"/>
    <hyperlink ref="F45" r:id="rId54" xr:uid="{36608C65-5C8F-4502-9AF1-1A8F25FE1D64}"/>
    <hyperlink ref="G45" r:id="rId55" xr:uid="{C020045A-5D73-4496-A664-55811E3CBFA9}"/>
    <hyperlink ref="F40" r:id="rId56" xr:uid="{38B803A6-C680-4778-9334-E27A124F0ADC}"/>
    <hyperlink ref="F38" r:id="rId57" xr:uid="{7D739535-6668-4A36-8712-785345A4A40C}"/>
    <hyperlink ref="F27" r:id="rId58" xr:uid="{851A4199-21C1-4E66-8638-4B0D6674077F}"/>
  </hyperlinks>
  <pageMargins left="0.7" right="0.7" top="0.75" bottom="0.75" header="0.3" footer="0.3"/>
  <pageSetup paperSize="9" orientation="portrait"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ZOOZ</vt:lpstr>
      <vt:lpstr>TO</vt:lpstr>
      <vt:lpstr>ZOZNAM_TO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PULT04</dc:creator>
  <cp:lastModifiedBy>PULT04</cp:lastModifiedBy>
  <cp:lastPrinted>2020-09-25T12:01:09Z</cp:lastPrinted>
  <dcterms:created xsi:type="dcterms:W3CDTF">2017-10-05T09:17:33Z</dcterms:created>
  <dcterms:modified xsi:type="dcterms:W3CDTF">2020-09-30T10:37:42Z</dcterms:modified>
</cp:coreProperties>
</file>